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0" yWindow="0" windowWidth="25600" windowHeight="14300" firstSheet="2" activeTab="13"/>
  </bookViews>
  <sheets>
    <sheet name="E.2.1" sheetId="1" r:id="rId1"/>
    <sheet name="E.2.2" sheetId="2" r:id="rId2"/>
    <sheet name="E.2.3" sheetId="3" r:id="rId3"/>
    <sheet name="E.2.4" sheetId="4" r:id="rId4"/>
    <sheet name="E.2.5" sheetId="5" r:id="rId5"/>
    <sheet name="E.2.7" sheetId="6" r:id="rId6"/>
    <sheet name="E.2.8" sheetId="7" r:id="rId7"/>
    <sheet name="E.2.9" sheetId="8" r:id="rId8"/>
    <sheet name="E.2.10" sheetId="9" r:id="rId9"/>
    <sheet name="E.2.11" sheetId="10" r:id="rId10"/>
    <sheet name="E.2.12" sheetId="11" r:id="rId11"/>
    <sheet name="E.2.13" sheetId="12" r:id="rId12"/>
    <sheet name="E.2.14" sheetId="13" r:id="rId13"/>
    <sheet name="E.2.15" sheetId="14" r:id="rId1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4" l="1"/>
  <c r="H10" i="14"/>
  <c r="H9" i="14"/>
  <c r="H8" i="14"/>
  <c r="H7" i="14"/>
  <c r="H6" i="14"/>
  <c r="H5" i="14"/>
  <c r="G11" i="14"/>
  <c r="G10" i="14"/>
  <c r="G9" i="14"/>
  <c r="G8" i="14"/>
  <c r="G7" i="14"/>
  <c r="G6" i="14"/>
  <c r="G5" i="14"/>
  <c r="F11" i="14"/>
  <c r="F10" i="14"/>
  <c r="F9" i="14"/>
  <c r="F8" i="14"/>
  <c r="F7" i="14"/>
  <c r="F6" i="14"/>
  <c r="F5" i="14"/>
  <c r="E11" i="14"/>
  <c r="E10" i="14"/>
  <c r="E9" i="14"/>
  <c r="E8" i="14"/>
  <c r="E7" i="14"/>
  <c r="E6" i="14"/>
  <c r="E5" i="14"/>
  <c r="D12" i="14"/>
  <c r="D11" i="14"/>
  <c r="D10" i="14"/>
  <c r="D9" i="14"/>
  <c r="D8" i="14"/>
  <c r="D7" i="14"/>
  <c r="D6" i="14"/>
  <c r="D5" i="14"/>
  <c r="I23" i="13"/>
  <c r="I22" i="13"/>
  <c r="I21" i="13"/>
  <c r="I20" i="13"/>
  <c r="I19" i="13"/>
  <c r="I18" i="13"/>
  <c r="H23" i="13"/>
  <c r="H22" i="13"/>
  <c r="H21" i="13"/>
  <c r="H20" i="13"/>
  <c r="H19" i="13"/>
  <c r="H18" i="13"/>
  <c r="F23" i="13"/>
  <c r="F22" i="13"/>
  <c r="F21" i="13"/>
  <c r="F20" i="13"/>
  <c r="F19" i="13"/>
  <c r="F18" i="13"/>
  <c r="F24" i="13"/>
  <c r="E24" i="13"/>
  <c r="F12" i="13"/>
  <c r="F11" i="13"/>
  <c r="F10" i="13"/>
  <c r="F9" i="13"/>
  <c r="F8" i="13"/>
  <c r="F7" i="13"/>
  <c r="F13" i="13"/>
  <c r="E13" i="13"/>
  <c r="I21" i="12"/>
  <c r="I22" i="12"/>
  <c r="I23" i="12"/>
  <c r="I24" i="12"/>
  <c r="I25" i="12"/>
  <c r="I26" i="12"/>
  <c r="I20" i="12"/>
  <c r="I19" i="12"/>
  <c r="H21" i="12"/>
  <c r="H22" i="12"/>
  <c r="H23" i="12"/>
  <c r="H24" i="12"/>
  <c r="H25" i="12"/>
  <c r="H26" i="12"/>
  <c r="H20" i="12"/>
  <c r="H19" i="12"/>
  <c r="L26" i="12"/>
  <c r="L25" i="12"/>
  <c r="L24" i="12"/>
  <c r="L23" i="12"/>
  <c r="L22" i="12"/>
  <c r="L21" i="12"/>
  <c r="L20" i="12"/>
  <c r="L19" i="12"/>
  <c r="G27" i="12"/>
  <c r="G26" i="12"/>
  <c r="G25" i="12"/>
  <c r="G24" i="12"/>
  <c r="G23" i="12"/>
  <c r="G22" i="12"/>
  <c r="G21" i="12"/>
  <c r="G20" i="12"/>
  <c r="G19" i="12"/>
  <c r="K26" i="12"/>
  <c r="K25" i="12"/>
  <c r="K24" i="12"/>
  <c r="K23" i="12"/>
  <c r="K22" i="12"/>
  <c r="K21" i="12"/>
  <c r="K20" i="12"/>
  <c r="K19" i="12"/>
  <c r="F27" i="12"/>
  <c r="F14" i="12"/>
  <c r="C10" i="11"/>
  <c r="D5" i="11"/>
  <c r="F5" i="11"/>
  <c r="D6" i="11"/>
  <c r="F6" i="11"/>
  <c r="D7" i="11"/>
  <c r="F7" i="11"/>
  <c r="D8" i="11"/>
  <c r="F8" i="11"/>
  <c r="D9" i="11"/>
  <c r="F9" i="11"/>
  <c r="E5" i="11"/>
  <c r="E6" i="11"/>
  <c r="E7" i="11"/>
  <c r="E8" i="11"/>
  <c r="E9" i="11"/>
  <c r="D10" i="11"/>
  <c r="C13" i="10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E5" i="10"/>
  <c r="E6" i="10"/>
  <c r="E7" i="10"/>
  <c r="E8" i="10"/>
  <c r="E9" i="10"/>
  <c r="E10" i="10"/>
  <c r="E11" i="10"/>
  <c r="E12" i="10"/>
  <c r="D13" i="10"/>
  <c r="C12" i="9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E5" i="9"/>
  <c r="E6" i="9"/>
  <c r="E7" i="9"/>
  <c r="E8" i="9"/>
  <c r="E9" i="9"/>
  <c r="E10" i="9"/>
  <c r="E11" i="9"/>
  <c r="H7" i="8"/>
  <c r="H8" i="8"/>
  <c r="H9" i="8"/>
  <c r="H10" i="8"/>
  <c r="H11" i="8"/>
  <c r="H12" i="8"/>
  <c r="F13" i="8"/>
  <c r="I12" i="8"/>
  <c r="I11" i="8"/>
  <c r="I10" i="8"/>
  <c r="I9" i="8"/>
  <c r="I8" i="8"/>
  <c r="I7" i="8"/>
  <c r="G7" i="8"/>
  <c r="G8" i="8"/>
  <c r="G9" i="8"/>
  <c r="G10" i="8"/>
  <c r="G11" i="8"/>
  <c r="G12" i="8"/>
  <c r="G13" i="8"/>
  <c r="H7" i="7"/>
  <c r="H8" i="7"/>
  <c r="H9" i="7"/>
  <c r="H10" i="7"/>
  <c r="H11" i="7"/>
  <c r="H12" i="7"/>
  <c r="H13" i="7"/>
  <c r="F14" i="7"/>
  <c r="I13" i="7"/>
  <c r="I12" i="7"/>
  <c r="I11" i="7"/>
  <c r="I10" i="7"/>
  <c r="I9" i="7"/>
  <c r="I8" i="7"/>
  <c r="I7" i="7"/>
  <c r="G7" i="7"/>
  <c r="G8" i="7"/>
  <c r="G9" i="7"/>
  <c r="G10" i="7"/>
  <c r="G11" i="7"/>
  <c r="G12" i="7"/>
  <c r="G13" i="7"/>
  <c r="G14" i="7"/>
  <c r="F13" i="6"/>
  <c r="G7" i="6"/>
  <c r="I7" i="6"/>
  <c r="G8" i="6"/>
  <c r="I8" i="6"/>
  <c r="G9" i="6"/>
  <c r="I9" i="6"/>
  <c r="G10" i="6"/>
  <c r="I10" i="6"/>
  <c r="G11" i="6"/>
  <c r="I11" i="6"/>
  <c r="G12" i="6"/>
  <c r="I12" i="6"/>
  <c r="H7" i="6"/>
  <c r="H8" i="6"/>
  <c r="H9" i="6"/>
  <c r="H10" i="6"/>
  <c r="H11" i="6"/>
  <c r="H12" i="6"/>
  <c r="G13" i="6"/>
  <c r="E30" i="5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F30" i="5"/>
  <c r="H7" i="3"/>
  <c r="F15" i="3"/>
  <c r="I7" i="3"/>
  <c r="G12" i="3"/>
  <c r="G7" i="3"/>
  <c r="C33" i="1"/>
  <c r="B33" i="1"/>
  <c r="B25" i="1"/>
  <c r="C23" i="1"/>
  <c r="D15" i="1"/>
  <c r="D14" i="1"/>
  <c r="D13" i="1"/>
  <c r="D12" i="1"/>
  <c r="D11" i="1"/>
  <c r="D10" i="1"/>
  <c r="D9" i="1"/>
  <c r="G13" i="3"/>
  <c r="G14" i="3"/>
  <c r="G8" i="3"/>
  <c r="G9" i="3"/>
  <c r="G10" i="3"/>
  <c r="G11" i="3"/>
  <c r="G15" i="3"/>
  <c r="H8" i="3"/>
  <c r="C21" i="1"/>
  <c r="C22" i="1"/>
  <c r="C24" i="1"/>
  <c r="H9" i="3"/>
  <c r="I8" i="3"/>
  <c r="C25" i="1"/>
  <c r="H10" i="3"/>
  <c r="I9" i="3"/>
  <c r="H11" i="3"/>
  <c r="I10" i="3"/>
  <c r="H12" i="3"/>
  <c r="I11" i="3"/>
  <c r="H13" i="3"/>
  <c r="I12" i="3"/>
  <c r="H14" i="3"/>
  <c r="I14" i="3"/>
  <c r="I13" i="3"/>
</calcChain>
</file>

<file path=xl/sharedStrings.xml><?xml version="1.0" encoding="utf-8"?>
<sst xmlns="http://schemas.openxmlformats.org/spreadsheetml/2006/main" count="243" uniqueCount="121">
  <si>
    <t>Exercice E.2.1</t>
  </si>
  <si>
    <t>i</t>
  </si>
  <si>
    <t>x_i</t>
  </si>
  <si>
    <t>y_i</t>
  </si>
  <si>
    <t>New York</t>
  </si>
  <si>
    <t>Londres</t>
  </si>
  <si>
    <t>Paris</t>
  </si>
  <si>
    <t>Berlin</t>
  </si>
  <si>
    <t>Amsterdam</t>
  </si>
  <si>
    <t>Rome</t>
  </si>
  <si>
    <t>Bruxelles</t>
  </si>
  <si>
    <t>X</t>
  </si>
  <si>
    <t>Y</t>
  </si>
  <si>
    <t>Z</t>
  </si>
  <si>
    <t>salaire hebdomadaire</t>
  </si>
  <si>
    <t>nombre hebdomadaire d'heures de travail</t>
  </si>
  <si>
    <t>salaire horaire</t>
  </si>
  <si>
    <t>z_i=x_i/y_i</t>
  </si>
  <si>
    <t>nombre de téléphones</t>
  </si>
  <si>
    <t>Europe</t>
  </si>
  <si>
    <t>Etats-Unis</t>
  </si>
  <si>
    <t>Canada</t>
  </si>
  <si>
    <t>Autres parties du monde</t>
  </si>
  <si>
    <t>Total</t>
  </si>
  <si>
    <t>x_i/total</t>
  </si>
  <si>
    <t>x_{it}</t>
  </si>
  <si>
    <t>Bœuf (le kg)</t>
  </si>
  <si>
    <t>Porc (le kg)</t>
  </si>
  <si>
    <t>prix (en F) de la denrée i à la "date" t (t=1: avril 1914; t=2: avril 1916; t=3: avril 1917; t=4: septembre 1918)</t>
  </si>
  <si>
    <t>Beurre (le kg)</t>
  </si>
  <si>
    <t>Café (le kg)</t>
  </si>
  <si>
    <t>Pain (les 300g)</t>
  </si>
  <si>
    <t>Pommes de terre (le kg)</t>
  </si>
  <si>
    <t>Lait (le litre)</t>
  </si>
  <si>
    <t>?</t>
  </si>
  <si>
    <t>Denrée (i)</t>
  </si>
  <si>
    <t>Avril 1914 (t=1)</t>
  </si>
  <si>
    <t>Avril 1916 (t=2)</t>
  </si>
  <si>
    <t>Avril 1917 (t=3)</t>
  </si>
  <si>
    <t>Sept. 1918 (t=4)</t>
  </si>
  <si>
    <t>Exercice E.2.2</t>
  </si>
  <si>
    <t>x_(i)</t>
  </si>
  <si>
    <t>{x_i ; i=1,…,10} : série statistique</t>
  </si>
  <si>
    <t>{x_(i) ; i=1,…,10} : série statistique ordonnée</t>
  </si>
  <si>
    <t>Exercice E.2.3</t>
  </si>
  <si>
    <t>Distribution observée (D.O.1)</t>
  </si>
  <si>
    <t>x_j</t>
  </si>
  <si>
    <t>n_j</t>
  </si>
  <si>
    <t>f_j</t>
  </si>
  <si>
    <t>N_j</t>
  </si>
  <si>
    <t>F_j</t>
  </si>
  <si>
    <t>Exercice E.2.4</t>
  </si>
  <si>
    <t>Exercice E.2.5</t>
  </si>
  <si>
    <t>Exercice E.2.7</t>
  </si>
  <si>
    <t>Exercice E.2.8</t>
  </si>
  <si>
    <t>Exercice E.2.9</t>
  </si>
  <si>
    <t>Exercice E.2.10</t>
  </si>
  <si>
    <t>C_j</t>
  </si>
  <si>
    <t>(53,5 - 58,5]</t>
  </si>
  <si>
    <t>(58,5 - 63,5]</t>
  </si>
  <si>
    <t>(63,5 - 68,5]</t>
  </si>
  <si>
    <t>(68,5 - 73,5]</t>
  </si>
  <si>
    <t>(73,5 - 78,5]</t>
  </si>
  <si>
    <t>(78,5 - 83,5]</t>
  </si>
  <si>
    <t>(83,5 - 88,5]</t>
  </si>
  <si>
    <t>j</t>
  </si>
  <si>
    <t>Exercice E.2.11</t>
  </si>
  <si>
    <t>(74,5 - 79,5]</t>
  </si>
  <si>
    <t>(79,5 - 84,5]</t>
  </si>
  <si>
    <t>(84,5 - 89,5]</t>
  </si>
  <si>
    <t>(89,5 - 94,5]</t>
  </si>
  <si>
    <t>(94,5 - 99,5]</t>
  </si>
  <si>
    <t>(99,5 - 104,5]</t>
  </si>
  <si>
    <t>(104,5 - 109,5]</t>
  </si>
  <si>
    <t>(109,5 - 114,5]</t>
  </si>
  <si>
    <t>Exercice E.2.12</t>
  </si>
  <si>
    <t>(3 - 6]</t>
  </si>
  <si>
    <t>(12 - 15]</t>
  </si>
  <si>
    <t>(6 - 9]</t>
  </si>
  <si>
    <t>(9 - 12]</t>
  </si>
  <si>
    <t>(15 - 18]</t>
  </si>
  <si>
    <t>Exercice E.2.13</t>
  </si>
  <si>
    <t>Distribution groupée</t>
  </si>
  <si>
    <t>Distribution groupée (D.G.1) en 6 classes de même longueur</t>
  </si>
  <si>
    <t>(133 - 138]</t>
  </si>
  <si>
    <t>(138 - 143]</t>
  </si>
  <si>
    <t>(143 - 148]</t>
  </si>
  <si>
    <t>(148 - 153]</t>
  </si>
  <si>
    <t>(153 - 158]</t>
  </si>
  <si>
    <t>(158 - 163]</t>
  </si>
  <si>
    <t>Distribution groupée (D.G.1) en 8 classes de longueurs différentes</t>
  </si>
  <si>
    <t>(133 - 139]</t>
  </si>
  <si>
    <t>(139 - 145]</t>
  </si>
  <si>
    <t>(145 - 148]</t>
  </si>
  <si>
    <t>(148 - 151]</t>
  </si>
  <si>
    <t>(151 - 154]</t>
  </si>
  <si>
    <t>(154 - 157]</t>
  </si>
  <si>
    <t>(157 - 160]</t>
  </si>
  <si>
    <t>(160 - 163]</t>
  </si>
  <si>
    <t>h_j</t>
  </si>
  <si>
    <t>n_j^*</t>
  </si>
  <si>
    <t>f_j^*</t>
  </si>
  <si>
    <t>Exercice E.2.14</t>
  </si>
  <si>
    <t>(9,5 - 24,5]</t>
  </si>
  <si>
    <t>(24,5 - 39,5]</t>
  </si>
  <si>
    <t>(39,5 - 54,5]</t>
  </si>
  <si>
    <t>(54,5 - 69,5]</t>
  </si>
  <si>
    <t>(69,5 - 84,5]</t>
  </si>
  <si>
    <t>(84,5 - 99,5]</t>
  </si>
  <si>
    <t>(9,5 - 14,5]</t>
  </si>
  <si>
    <t>(14,5 - 24,5]</t>
  </si>
  <si>
    <t>(69,5 - 99,5]</t>
  </si>
  <si>
    <t>Exercice E.2.15</t>
  </si>
  <si>
    <t>Distribution groupée (D.G.1)</t>
  </si>
  <si>
    <t>[0 - 2]</t>
  </si>
  <si>
    <t>(2 - 5]</t>
  </si>
  <si>
    <t>(5 - 10]</t>
  </si>
  <si>
    <t>(10 - 15]</t>
  </si>
  <si>
    <t>(15 - 20]</t>
  </si>
  <si>
    <t>(20 - 30]</t>
  </si>
  <si>
    <t>(30 - 60]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</si>
</sst>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"/>
    <numFmt numFmtId="167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Calligraphy"/>
      <family val="4"/>
    </font>
    <font>
      <b/>
      <sz val="14"/>
      <color theme="1"/>
      <name val="Calibri"/>
      <family val="2"/>
      <scheme val="minor"/>
    </font>
    <font>
      <sz val="10"/>
      <color rgb="FF000000"/>
      <name val="Lucida Console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applyNumberFormat="1"/>
    <xf numFmtId="0" fontId="2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/>
    <xf numFmtId="1" fontId="0" fillId="0" borderId="0" xfId="0" applyNumberFormat="1"/>
    <xf numFmtId="0" fontId="3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17" fontId="0" fillId="2" borderId="0" xfId="0" applyNumberFormat="1" applyFill="1"/>
    <xf numFmtId="0" fontId="0" fillId="3" borderId="0" xfId="0" applyFill="1"/>
    <xf numFmtId="9" fontId="0" fillId="3" borderId="0" xfId="0" applyNumberFormat="1" applyFill="1"/>
    <xf numFmtId="0" fontId="0" fillId="3" borderId="0" xfId="0" applyFill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/>
    <xf numFmtId="166" fontId="0" fillId="0" borderId="0" xfId="0" applyNumberFormat="1"/>
    <xf numFmtId="167" fontId="0" fillId="0" borderId="0" xfId="0" applyNumberFormat="1"/>
    <xf numFmtId="9" fontId="0" fillId="0" borderId="0" xfId="0" applyNumberFormat="1"/>
    <xf numFmtId="9" fontId="0" fillId="5" borderId="0" xfId="0" applyNumberFormat="1" applyFill="1"/>
    <xf numFmtId="0" fontId="0" fillId="0" borderId="0" xfId="0" applyAlignment="1">
      <alignment horizontal="center"/>
    </xf>
  </cellXfs>
  <cellStyles count="2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1" workbookViewId="0">
      <selection activeCell="G46" sqref="G46"/>
    </sheetView>
  </sheetViews>
  <sheetFormatPr baseColWidth="10" defaultRowHeight="14" x14ac:dyDescent="0"/>
  <cols>
    <col min="1" max="1" width="12.5" customWidth="1"/>
    <col min="2" max="2" width="13.33203125" customWidth="1"/>
    <col min="3" max="4" width="13.1640625" bestFit="1" customWidth="1"/>
    <col min="5" max="5" width="13.83203125" bestFit="1" customWidth="1"/>
  </cols>
  <sheetData>
    <row r="1" spans="1:4" ht="18">
      <c r="A1" s="11" t="s">
        <v>0</v>
      </c>
    </row>
    <row r="3" spans="1:4">
      <c r="A3" s="12">
        <v>1906</v>
      </c>
    </row>
    <row r="4" spans="1:4" ht="16">
      <c r="A4" s="2" t="s">
        <v>11</v>
      </c>
      <c r="B4" t="s">
        <v>14</v>
      </c>
    </row>
    <row r="5" spans="1:4" ht="16">
      <c r="A5" s="2" t="s">
        <v>12</v>
      </c>
      <c r="B5" t="s">
        <v>15</v>
      </c>
    </row>
    <row r="6" spans="1:4" ht="16">
      <c r="A6" s="2" t="s">
        <v>13</v>
      </c>
      <c r="B6" t="s">
        <v>16</v>
      </c>
    </row>
    <row r="7" spans="1:4">
      <c r="A7" s="1"/>
    </row>
    <row r="8" spans="1:4">
      <c r="A8" s="13" t="s">
        <v>1</v>
      </c>
      <c r="B8" s="14" t="s">
        <v>2</v>
      </c>
      <c r="C8" s="14" t="s">
        <v>3</v>
      </c>
      <c r="D8" s="14" t="s">
        <v>17</v>
      </c>
    </row>
    <row r="9" spans="1:4">
      <c r="A9" t="s">
        <v>4</v>
      </c>
      <c r="B9" s="3">
        <v>148.94999999999999</v>
      </c>
      <c r="C9">
        <v>44</v>
      </c>
      <c r="D9" s="3">
        <f>B9/C9</f>
        <v>3.3852272727272723</v>
      </c>
    </row>
    <row r="10" spans="1:4">
      <c r="A10" t="s">
        <v>5</v>
      </c>
      <c r="B10" s="3">
        <v>54.65</v>
      </c>
      <c r="C10">
        <v>50</v>
      </c>
      <c r="D10" s="3">
        <f t="shared" ref="D10:D15" si="0">B10/C10</f>
        <v>1.093</v>
      </c>
    </row>
    <row r="11" spans="1:4">
      <c r="A11" t="s">
        <v>6</v>
      </c>
      <c r="B11" s="3">
        <v>43.2</v>
      </c>
      <c r="C11">
        <v>54</v>
      </c>
      <c r="D11" s="3">
        <f t="shared" si="0"/>
        <v>0.8</v>
      </c>
    </row>
    <row r="12" spans="1:4">
      <c r="A12" t="s">
        <v>7</v>
      </c>
      <c r="B12" s="3">
        <v>46.35</v>
      </c>
      <c r="C12">
        <v>53</v>
      </c>
      <c r="D12" s="3">
        <f t="shared" si="0"/>
        <v>0.87452830188679243</v>
      </c>
    </row>
    <row r="13" spans="1:4">
      <c r="A13" t="s">
        <v>8</v>
      </c>
      <c r="B13" s="3">
        <v>35</v>
      </c>
      <c r="C13">
        <v>58</v>
      </c>
      <c r="D13" s="3">
        <f t="shared" si="0"/>
        <v>0.60344827586206895</v>
      </c>
    </row>
    <row r="14" spans="1:4">
      <c r="A14" t="s">
        <v>9</v>
      </c>
      <c r="B14" s="3">
        <v>20.399999999999999</v>
      </c>
      <c r="C14">
        <v>60</v>
      </c>
      <c r="D14" s="3">
        <f t="shared" si="0"/>
        <v>0.33999999999999997</v>
      </c>
    </row>
    <row r="15" spans="1:4">
      <c r="A15" t="s">
        <v>10</v>
      </c>
      <c r="B15" s="3">
        <v>24</v>
      </c>
      <c r="C15">
        <v>60</v>
      </c>
      <c r="D15" s="3">
        <f t="shared" si="0"/>
        <v>0.4</v>
      </c>
    </row>
    <row r="17" spans="1:5">
      <c r="A17" s="12">
        <v>1908</v>
      </c>
    </row>
    <row r="18" spans="1:5" ht="16">
      <c r="A18" s="4" t="s">
        <v>11</v>
      </c>
      <c r="B18" t="s">
        <v>18</v>
      </c>
    </row>
    <row r="20" spans="1:5">
      <c r="A20" s="13" t="s">
        <v>1</v>
      </c>
      <c r="B20" s="14" t="s">
        <v>2</v>
      </c>
      <c r="C20" s="14" t="s">
        <v>24</v>
      </c>
    </row>
    <row r="21" spans="1:5">
      <c r="A21" t="s">
        <v>19</v>
      </c>
      <c r="B21">
        <v>2000000</v>
      </c>
      <c r="C21" s="6">
        <f>B21/B$25</f>
        <v>0.27031410498999836</v>
      </c>
    </row>
    <row r="22" spans="1:5">
      <c r="A22" t="s">
        <v>20</v>
      </c>
      <c r="B22">
        <v>5068800</v>
      </c>
      <c r="C22" s="6">
        <f t="shared" ref="C22:C24" si="1">B22/B$25</f>
        <v>0.68508406768665187</v>
      </c>
    </row>
    <row r="23" spans="1:5">
      <c r="A23" t="s">
        <v>21</v>
      </c>
      <c r="B23">
        <v>130000</v>
      </c>
      <c r="C23" s="6">
        <f t="shared" si="1"/>
        <v>1.7570416824349896E-2</v>
      </c>
    </row>
    <row r="24" spans="1:5" ht="33" customHeight="1">
      <c r="A24" s="5" t="s">
        <v>22</v>
      </c>
      <c r="B24">
        <v>200000</v>
      </c>
      <c r="C24" s="6">
        <f t="shared" si="1"/>
        <v>2.7031410498999837E-2</v>
      </c>
    </row>
    <row r="25" spans="1:5">
      <c r="A25" s="16" t="s">
        <v>23</v>
      </c>
      <c r="B25" s="16">
        <f>B21+B22+B23+B24</f>
        <v>7398800</v>
      </c>
      <c r="C25" s="17">
        <f>C21+C22+C23+C24</f>
        <v>1</v>
      </c>
    </row>
    <row r="27" spans="1:5">
      <c r="A27" s="12">
        <v>1918</v>
      </c>
    </row>
    <row r="28" spans="1:5">
      <c r="A28" t="s">
        <v>25</v>
      </c>
      <c r="B28" t="s">
        <v>28</v>
      </c>
    </row>
    <row r="30" spans="1:5">
      <c r="A30" s="13" t="s">
        <v>35</v>
      </c>
      <c r="B30" s="15" t="s">
        <v>36</v>
      </c>
      <c r="C30" s="15" t="s">
        <v>37</v>
      </c>
      <c r="D30" s="15" t="s">
        <v>38</v>
      </c>
      <c r="E30" s="15" t="s">
        <v>39</v>
      </c>
    </row>
    <row r="31" spans="1:5">
      <c r="A31" t="s">
        <v>26</v>
      </c>
      <c r="B31" s="3">
        <v>2.5</v>
      </c>
      <c r="C31" s="3">
        <v>6.5</v>
      </c>
      <c r="D31">
        <v>11</v>
      </c>
      <c r="E31">
        <v>24</v>
      </c>
    </row>
    <row r="32" spans="1:5">
      <c r="A32" t="s">
        <v>27</v>
      </c>
      <c r="B32">
        <v>2</v>
      </c>
      <c r="C32" s="3">
        <v>7.5</v>
      </c>
      <c r="D32">
        <v>16</v>
      </c>
      <c r="E32">
        <v>25</v>
      </c>
    </row>
    <row r="33" spans="1:5">
      <c r="A33" t="s">
        <v>31</v>
      </c>
      <c r="B33">
        <f>0.3*300/1000</f>
        <v>0.09</v>
      </c>
      <c r="C33" s="3">
        <f>0.15*300/330</f>
        <v>0.13636363636363635</v>
      </c>
      <c r="D33">
        <v>0.15</v>
      </c>
      <c r="E33">
        <v>0.25</v>
      </c>
    </row>
    <row r="34" spans="1:5" ht="28">
      <c r="A34" s="5" t="s">
        <v>32</v>
      </c>
      <c r="B34" s="7">
        <v>0.12</v>
      </c>
      <c r="C34" s="8" t="s">
        <v>34</v>
      </c>
      <c r="D34" s="7">
        <v>2</v>
      </c>
      <c r="E34" s="7">
        <v>2</v>
      </c>
    </row>
    <row r="35" spans="1:5">
      <c r="A35" t="s">
        <v>29</v>
      </c>
      <c r="B35" s="3">
        <v>3.5</v>
      </c>
      <c r="C35" s="3">
        <v>7.5</v>
      </c>
      <c r="D35">
        <v>18</v>
      </c>
      <c r="E35">
        <v>42</v>
      </c>
    </row>
    <row r="36" spans="1:5">
      <c r="A36" t="s">
        <v>30</v>
      </c>
      <c r="B36">
        <v>3</v>
      </c>
      <c r="C36" s="10">
        <v>8</v>
      </c>
      <c r="D36">
        <v>20</v>
      </c>
      <c r="E36">
        <v>85</v>
      </c>
    </row>
    <row r="37" spans="1:5">
      <c r="A37" t="s">
        <v>33</v>
      </c>
      <c r="B37">
        <v>0.24</v>
      </c>
      <c r="C37">
        <v>0.32</v>
      </c>
      <c r="D37" s="3">
        <v>0.8</v>
      </c>
      <c r="E37">
        <v>1.35</v>
      </c>
    </row>
  </sheetData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" sqref="A3:XFD6"/>
    </sheetView>
  </sheetViews>
  <sheetFormatPr baseColWidth="10" defaultRowHeight="14" x14ac:dyDescent="0"/>
  <sheetData>
    <row r="1" spans="1:2" ht="18">
      <c r="A1" s="11" t="s">
        <v>40</v>
      </c>
    </row>
    <row r="3" spans="1:2">
      <c r="A3" t="s">
        <v>42</v>
      </c>
    </row>
    <row r="4" spans="1:2">
      <c r="A4" t="s">
        <v>43</v>
      </c>
    </row>
    <row r="6" spans="1:2">
      <c r="A6" s="14" t="s">
        <v>2</v>
      </c>
      <c r="B6" s="14" t="s">
        <v>41</v>
      </c>
    </row>
    <row r="7" spans="1:2">
      <c r="A7">
        <v>3</v>
      </c>
      <c r="B7">
        <v>0</v>
      </c>
    </row>
    <row r="8" spans="1:2">
      <c r="A8">
        <v>5</v>
      </c>
      <c r="B8">
        <v>1</v>
      </c>
    </row>
    <row r="9" spans="1:2">
      <c r="A9">
        <v>7</v>
      </c>
      <c r="B9">
        <v>3</v>
      </c>
    </row>
    <row r="10" spans="1:2">
      <c r="A10">
        <v>0</v>
      </c>
      <c r="B10">
        <v>4</v>
      </c>
    </row>
    <row r="11" spans="1:2">
      <c r="A11">
        <v>15</v>
      </c>
      <c r="B11">
        <v>5</v>
      </c>
    </row>
    <row r="12" spans="1:2">
      <c r="A12">
        <v>14</v>
      </c>
      <c r="B12">
        <v>6</v>
      </c>
    </row>
    <row r="13" spans="1:2">
      <c r="A13">
        <v>4</v>
      </c>
      <c r="B13">
        <v>7</v>
      </c>
    </row>
    <row r="14" spans="1:2">
      <c r="A14">
        <v>1</v>
      </c>
      <c r="B14">
        <v>14</v>
      </c>
    </row>
    <row r="15" spans="1:2">
      <c r="A15">
        <v>18</v>
      </c>
      <c r="B15">
        <v>15</v>
      </c>
    </row>
    <row r="16" spans="1:2">
      <c r="A16">
        <v>6</v>
      </c>
      <c r="B16">
        <v>18</v>
      </c>
    </row>
  </sheetData>
  <sortState ref="B7:B16">
    <sortCondition ref="B7:B16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3" sqref="A3:B6"/>
    </sheetView>
  </sheetViews>
  <sheetFormatPr baseColWidth="10" defaultRowHeight="14" x14ac:dyDescent="0"/>
  <sheetData>
    <row r="1" spans="1:9" ht="18">
      <c r="A1" s="11" t="s">
        <v>44</v>
      </c>
    </row>
    <row r="3" spans="1:9">
      <c r="A3" t="s">
        <v>42</v>
      </c>
    </row>
    <row r="4" spans="1:9">
      <c r="A4" t="s">
        <v>43</v>
      </c>
    </row>
    <row r="5" spans="1:9">
      <c r="E5" s="30" t="s">
        <v>45</v>
      </c>
      <c r="F5" s="30"/>
      <c r="G5" s="30"/>
      <c r="H5" s="30"/>
      <c r="I5" s="30"/>
    </row>
    <row r="6" spans="1:9">
      <c r="A6" s="14" t="s">
        <v>2</v>
      </c>
      <c r="B6" s="14" t="s">
        <v>41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</row>
    <row r="7" spans="1:9">
      <c r="A7">
        <v>2</v>
      </c>
      <c r="B7">
        <v>0</v>
      </c>
      <c r="E7">
        <v>0</v>
      </c>
      <c r="F7">
        <v>4</v>
      </c>
      <c r="G7" s="9">
        <f>F7/F$15</f>
        <v>0.2</v>
      </c>
      <c r="H7">
        <f>F7</f>
        <v>4</v>
      </c>
      <c r="I7">
        <f>H7/F$15</f>
        <v>0.2</v>
      </c>
    </row>
    <row r="8" spans="1:9">
      <c r="A8">
        <v>5</v>
      </c>
      <c r="B8">
        <v>0</v>
      </c>
      <c r="E8">
        <v>1</v>
      </c>
      <c r="F8">
        <v>4</v>
      </c>
      <c r="G8" s="9">
        <f t="shared" ref="G8:G14" si="0">F8/F$15</f>
        <v>0.2</v>
      </c>
      <c r="H8">
        <f>H7+F8</f>
        <v>8</v>
      </c>
      <c r="I8">
        <f t="shared" ref="I8:I14" si="1">H8/F$15</f>
        <v>0.4</v>
      </c>
    </row>
    <row r="9" spans="1:9">
      <c r="A9">
        <v>4</v>
      </c>
      <c r="B9">
        <v>0</v>
      </c>
      <c r="E9">
        <v>2</v>
      </c>
      <c r="F9">
        <v>2</v>
      </c>
      <c r="G9" s="9">
        <f t="shared" si="0"/>
        <v>0.1</v>
      </c>
      <c r="H9">
        <f t="shared" ref="H9:H14" si="2">H8+F9</f>
        <v>10</v>
      </c>
      <c r="I9">
        <f t="shared" si="1"/>
        <v>0.5</v>
      </c>
    </row>
    <row r="10" spans="1:9">
      <c r="A10">
        <v>2</v>
      </c>
      <c r="B10">
        <v>0</v>
      </c>
      <c r="E10">
        <v>3</v>
      </c>
      <c r="F10">
        <v>2</v>
      </c>
      <c r="G10" s="9">
        <f t="shared" si="0"/>
        <v>0.1</v>
      </c>
      <c r="H10">
        <f t="shared" si="2"/>
        <v>12</v>
      </c>
      <c r="I10">
        <f t="shared" si="1"/>
        <v>0.6</v>
      </c>
    </row>
    <row r="11" spans="1:9">
      <c r="A11">
        <v>5</v>
      </c>
      <c r="B11">
        <v>1</v>
      </c>
      <c r="E11">
        <v>4</v>
      </c>
      <c r="F11">
        <v>3</v>
      </c>
      <c r="G11">
        <f t="shared" si="0"/>
        <v>0.15</v>
      </c>
      <c r="H11">
        <f t="shared" si="2"/>
        <v>15</v>
      </c>
      <c r="I11">
        <f t="shared" si="1"/>
        <v>0.75</v>
      </c>
    </row>
    <row r="12" spans="1:9">
      <c r="A12">
        <v>7</v>
      </c>
      <c r="B12">
        <v>1</v>
      </c>
      <c r="E12">
        <v>5</v>
      </c>
      <c r="F12">
        <v>3</v>
      </c>
      <c r="G12">
        <f t="shared" si="0"/>
        <v>0.15</v>
      </c>
      <c r="H12">
        <f t="shared" si="2"/>
        <v>18</v>
      </c>
      <c r="I12">
        <f t="shared" si="1"/>
        <v>0.9</v>
      </c>
    </row>
    <row r="13" spans="1:9">
      <c r="A13">
        <v>0</v>
      </c>
      <c r="B13">
        <v>1</v>
      </c>
      <c r="E13">
        <v>7</v>
      </c>
      <c r="F13">
        <v>1</v>
      </c>
      <c r="G13">
        <f t="shared" si="0"/>
        <v>0.05</v>
      </c>
      <c r="H13">
        <f t="shared" si="2"/>
        <v>19</v>
      </c>
      <c r="I13">
        <f t="shared" si="1"/>
        <v>0.95</v>
      </c>
    </row>
    <row r="14" spans="1:9">
      <c r="A14">
        <v>0</v>
      </c>
      <c r="B14">
        <v>1</v>
      </c>
      <c r="E14">
        <v>42</v>
      </c>
      <c r="F14">
        <v>1</v>
      </c>
      <c r="G14">
        <f t="shared" si="0"/>
        <v>0.05</v>
      </c>
      <c r="H14">
        <f t="shared" si="2"/>
        <v>20</v>
      </c>
      <c r="I14">
        <f t="shared" si="1"/>
        <v>1</v>
      </c>
    </row>
    <row r="15" spans="1:9">
      <c r="A15">
        <v>1</v>
      </c>
      <c r="B15">
        <v>2</v>
      </c>
      <c r="E15" s="18" t="s">
        <v>23</v>
      </c>
      <c r="F15" s="16">
        <f>SUM(F7:F14)</f>
        <v>20</v>
      </c>
      <c r="G15" s="16">
        <f>SUM(G7:G14)</f>
        <v>1</v>
      </c>
    </row>
    <row r="16" spans="1:9">
      <c r="A16">
        <v>3</v>
      </c>
      <c r="B16">
        <v>2</v>
      </c>
    </row>
    <row r="17" spans="1:2">
      <c r="A17">
        <v>42</v>
      </c>
      <c r="B17">
        <v>3</v>
      </c>
    </row>
    <row r="18" spans="1:2">
      <c r="A18">
        <v>5</v>
      </c>
      <c r="B18">
        <v>3</v>
      </c>
    </row>
    <row r="19" spans="1:2">
      <c r="A19">
        <v>3</v>
      </c>
      <c r="B19">
        <v>4</v>
      </c>
    </row>
    <row r="20" spans="1:2">
      <c r="A20">
        <v>1</v>
      </c>
      <c r="B20">
        <v>4</v>
      </c>
    </row>
    <row r="21" spans="1:2">
      <c r="A21">
        <v>1</v>
      </c>
      <c r="B21">
        <v>4</v>
      </c>
    </row>
    <row r="22" spans="1:2">
      <c r="A22">
        <v>0</v>
      </c>
      <c r="B22">
        <v>5</v>
      </c>
    </row>
    <row r="23" spans="1:2">
      <c r="A23">
        <v>1</v>
      </c>
      <c r="B23">
        <v>5</v>
      </c>
    </row>
    <row r="24" spans="1:2">
      <c r="A24">
        <v>4</v>
      </c>
      <c r="B24">
        <v>5</v>
      </c>
    </row>
    <row r="25" spans="1:2">
      <c r="A25">
        <v>4</v>
      </c>
      <c r="B25">
        <v>7</v>
      </c>
    </row>
    <row r="26" spans="1:2">
      <c r="A26">
        <v>0</v>
      </c>
      <c r="B26">
        <v>42</v>
      </c>
    </row>
  </sheetData>
  <sortState ref="B8:B27">
    <sortCondition ref="B8:B27"/>
  </sortState>
  <mergeCells count="1">
    <mergeCell ref="E5:I5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D25" sqref="D25"/>
    </sheetView>
  </sheetViews>
  <sheetFormatPr baseColWidth="10" defaultRowHeight="14" x14ac:dyDescent="0"/>
  <sheetData>
    <row r="1" spans="1:2" ht="18">
      <c r="A1" s="11" t="s">
        <v>51</v>
      </c>
    </row>
    <row r="3" spans="1:2">
      <c r="A3" t="s">
        <v>42</v>
      </c>
    </row>
    <row r="4" spans="1:2">
      <c r="A4" t="s">
        <v>43</v>
      </c>
    </row>
    <row r="6" spans="1:2">
      <c r="A6" s="14" t="s">
        <v>2</v>
      </c>
      <c r="B6" s="14" t="s">
        <v>41</v>
      </c>
    </row>
    <row r="7" spans="1:2">
      <c r="A7">
        <v>59</v>
      </c>
      <c r="B7">
        <v>37</v>
      </c>
    </row>
    <row r="8" spans="1:2">
      <c r="A8">
        <v>66</v>
      </c>
      <c r="B8">
        <v>41</v>
      </c>
    </row>
    <row r="9" spans="1:2">
      <c r="A9">
        <v>47</v>
      </c>
      <c r="B9">
        <v>46</v>
      </c>
    </row>
    <row r="10" spans="1:2">
      <c r="A10">
        <v>37</v>
      </c>
      <c r="B10">
        <v>47</v>
      </c>
    </row>
    <row r="11" spans="1:2">
      <c r="A11">
        <v>41</v>
      </c>
      <c r="B11">
        <v>52</v>
      </c>
    </row>
    <row r="12" spans="1:2">
      <c r="A12">
        <v>67</v>
      </c>
      <c r="B12">
        <v>54</v>
      </c>
    </row>
    <row r="13" spans="1:2">
      <c r="A13">
        <v>84</v>
      </c>
      <c r="B13">
        <v>56</v>
      </c>
    </row>
    <row r="14" spans="1:2">
      <c r="A14">
        <v>75</v>
      </c>
      <c r="B14">
        <v>58</v>
      </c>
    </row>
    <row r="15" spans="1:2">
      <c r="A15">
        <v>61</v>
      </c>
      <c r="B15">
        <v>59</v>
      </c>
    </row>
    <row r="16" spans="1:2">
      <c r="A16">
        <v>72</v>
      </c>
      <c r="B16">
        <v>61</v>
      </c>
    </row>
    <row r="17" spans="1:2">
      <c r="A17">
        <v>46</v>
      </c>
      <c r="B17">
        <v>62</v>
      </c>
    </row>
    <row r="18" spans="1:2">
      <c r="A18">
        <v>52</v>
      </c>
      <c r="B18">
        <v>63</v>
      </c>
    </row>
    <row r="19" spans="1:2">
      <c r="A19">
        <v>56</v>
      </c>
      <c r="B19">
        <v>65</v>
      </c>
    </row>
    <row r="20" spans="1:2">
      <c r="A20">
        <v>63</v>
      </c>
      <c r="B20">
        <v>66</v>
      </c>
    </row>
    <row r="21" spans="1:2">
      <c r="A21">
        <v>74</v>
      </c>
      <c r="B21">
        <v>67</v>
      </c>
    </row>
    <row r="22" spans="1:2">
      <c r="A22">
        <v>62</v>
      </c>
      <c r="B22">
        <v>72</v>
      </c>
    </row>
    <row r="23" spans="1:2">
      <c r="A23">
        <v>65</v>
      </c>
      <c r="B23">
        <v>74</v>
      </c>
    </row>
    <row r="24" spans="1:2">
      <c r="A24">
        <v>58</v>
      </c>
      <c r="B24">
        <v>75</v>
      </c>
    </row>
    <row r="25" spans="1:2">
      <c r="A25">
        <v>77</v>
      </c>
      <c r="B25">
        <v>77</v>
      </c>
    </row>
    <row r="26" spans="1:2">
      <c r="A26">
        <v>54</v>
      </c>
      <c r="B26">
        <v>84</v>
      </c>
    </row>
  </sheetData>
  <sortState ref="B7:B26">
    <sortCondition ref="B7:B26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8" workbookViewId="0">
      <selection activeCell="A43" sqref="A43"/>
    </sheetView>
  </sheetViews>
  <sheetFormatPr baseColWidth="10" defaultRowHeight="14" x14ac:dyDescent="0"/>
  <sheetData>
    <row r="1" spans="1:8" ht="18">
      <c r="A1" s="11" t="s">
        <v>52</v>
      </c>
    </row>
    <row r="3" spans="1:8">
      <c r="A3" t="s">
        <v>42</v>
      </c>
    </row>
    <row r="4" spans="1:8">
      <c r="A4" t="s">
        <v>43</v>
      </c>
    </row>
    <row r="6" spans="1:8">
      <c r="A6" s="14" t="s">
        <v>2</v>
      </c>
      <c r="B6" s="14" t="s">
        <v>41</v>
      </c>
      <c r="D6" s="30" t="s">
        <v>45</v>
      </c>
      <c r="E6" s="30"/>
      <c r="F6" s="30"/>
      <c r="G6" s="30"/>
      <c r="H6" s="30"/>
    </row>
    <row r="7" spans="1:8">
      <c r="A7">
        <v>11</v>
      </c>
      <c r="B7">
        <v>2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</row>
    <row r="8" spans="1:8">
      <c r="A8">
        <v>13</v>
      </c>
      <c r="B8">
        <v>3</v>
      </c>
      <c r="D8">
        <v>2</v>
      </c>
      <c r="E8">
        <v>1</v>
      </c>
      <c r="F8" s="19">
        <f>E8/E$30</f>
        <v>3.3333333333333333E-2</v>
      </c>
      <c r="G8">
        <f>E8</f>
        <v>1</v>
      </c>
      <c r="H8" s="19">
        <f>F8</f>
        <v>3.3333333333333333E-2</v>
      </c>
    </row>
    <row r="9" spans="1:8">
      <c r="A9">
        <v>2</v>
      </c>
      <c r="B9">
        <v>3</v>
      </c>
      <c r="D9">
        <v>3</v>
      </c>
      <c r="E9">
        <v>2</v>
      </c>
      <c r="F9" s="19">
        <f t="shared" ref="F9:F29" si="0">E9/E$30</f>
        <v>6.6666666666666666E-2</v>
      </c>
      <c r="G9">
        <f>G8+E9</f>
        <v>3</v>
      </c>
      <c r="H9" s="19">
        <f>H8+F9</f>
        <v>0.1</v>
      </c>
    </row>
    <row r="10" spans="1:8">
      <c r="A10">
        <v>4</v>
      </c>
      <c r="B10">
        <v>4</v>
      </c>
      <c r="D10">
        <v>4</v>
      </c>
      <c r="E10">
        <v>1</v>
      </c>
      <c r="F10" s="19">
        <f t="shared" si="0"/>
        <v>3.3333333333333333E-2</v>
      </c>
      <c r="G10">
        <f t="shared" ref="G10:G29" si="1">G9+E10</f>
        <v>4</v>
      </c>
      <c r="H10" s="19">
        <f t="shared" ref="H10:H29" si="2">H9+F10</f>
        <v>0.13333333333333333</v>
      </c>
    </row>
    <row r="11" spans="1:8">
      <c r="A11">
        <v>20</v>
      </c>
      <c r="B11">
        <v>5</v>
      </c>
      <c r="D11">
        <v>5</v>
      </c>
      <c r="E11">
        <v>1</v>
      </c>
      <c r="F11" s="19">
        <f t="shared" si="0"/>
        <v>3.3333333333333333E-2</v>
      </c>
      <c r="G11">
        <f t="shared" si="1"/>
        <v>5</v>
      </c>
      <c r="H11" s="19">
        <f t="shared" si="2"/>
        <v>0.16666666666666666</v>
      </c>
    </row>
    <row r="12" spans="1:8">
      <c r="A12">
        <v>25</v>
      </c>
      <c r="B12">
        <v>6</v>
      </c>
      <c r="D12">
        <v>6</v>
      </c>
      <c r="E12">
        <v>2</v>
      </c>
      <c r="F12" s="19">
        <f t="shared" si="0"/>
        <v>6.6666666666666666E-2</v>
      </c>
      <c r="G12">
        <f t="shared" si="1"/>
        <v>7</v>
      </c>
      <c r="H12" s="19">
        <f t="shared" si="2"/>
        <v>0.23333333333333334</v>
      </c>
    </row>
    <row r="13" spans="1:8">
      <c r="A13">
        <v>8</v>
      </c>
      <c r="B13">
        <v>6</v>
      </c>
      <c r="D13">
        <v>8</v>
      </c>
      <c r="E13">
        <v>2</v>
      </c>
      <c r="F13" s="19">
        <f t="shared" si="0"/>
        <v>6.6666666666666666E-2</v>
      </c>
      <c r="G13">
        <f t="shared" si="1"/>
        <v>9</v>
      </c>
      <c r="H13" s="19">
        <f t="shared" si="2"/>
        <v>0.3</v>
      </c>
    </row>
    <row r="14" spans="1:8">
      <c r="A14">
        <v>8</v>
      </c>
      <c r="B14">
        <v>8</v>
      </c>
      <c r="D14">
        <v>10</v>
      </c>
      <c r="E14">
        <v>2</v>
      </c>
      <c r="F14" s="19">
        <f t="shared" si="0"/>
        <v>6.6666666666666666E-2</v>
      </c>
      <c r="G14">
        <f t="shared" si="1"/>
        <v>11</v>
      </c>
      <c r="H14" s="19">
        <f t="shared" si="2"/>
        <v>0.36666666666666664</v>
      </c>
    </row>
    <row r="15" spans="1:8">
      <c r="A15">
        <v>10</v>
      </c>
      <c r="B15">
        <v>8</v>
      </c>
      <c r="D15">
        <v>11</v>
      </c>
      <c r="E15">
        <v>1</v>
      </c>
      <c r="F15" s="19">
        <f t="shared" si="0"/>
        <v>3.3333333333333333E-2</v>
      </c>
      <c r="G15">
        <f t="shared" si="1"/>
        <v>12</v>
      </c>
      <c r="H15" s="19">
        <f t="shared" si="2"/>
        <v>0.39999999999999997</v>
      </c>
    </row>
    <row r="16" spans="1:8">
      <c r="A16">
        <v>22</v>
      </c>
      <c r="B16">
        <v>10</v>
      </c>
      <c r="D16">
        <v>12</v>
      </c>
      <c r="E16">
        <v>2</v>
      </c>
      <c r="F16" s="19">
        <f t="shared" si="0"/>
        <v>6.6666666666666666E-2</v>
      </c>
      <c r="G16">
        <f t="shared" si="1"/>
        <v>14</v>
      </c>
      <c r="H16" s="19">
        <f t="shared" si="2"/>
        <v>0.46666666666666662</v>
      </c>
    </row>
    <row r="17" spans="1:8">
      <c r="A17">
        <v>12</v>
      </c>
      <c r="B17">
        <v>10</v>
      </c>
      <c r="D17">
        <v>13</v>
      </c>
      <c r="E17">
        <v>2</v>
      </c>
      <c r="F17" s="19">
        <f t="shared" si="0"/>
        <v>6.6666666666666666E-2</v>
      </c>
      <c r="G17">
        <f t="shared" si="1"/>
        <v>16</v>
      </c>
      <c r="H17" s="19">
        <f t="shared" si="2"/>
        <v>0.53333333333333333</v>
      </c>
    </row>
    <row r="18" spans="1:8">
      <c r="A18">
        <v>5</v>
      </c>
      <c r="B18">
        <v>11</v>
      </c>
      <c r="D18">
        <v>15</v>
      </c>
      <c r="E18">
        <v>1</v>
      </c>
      <c r="F18" s="19">
        <f t="shared" si="0"/>
        <v>3.3333333333333333E-2</v>
      </c>
      <c r="G18">
        <f t="shared" si="1"/>
        <v>17</v>
      </c>
      <c r="H18" s="19">
        <f t="shared" si="2"/>
        <v>0.56666666666666665</v>
      </c>
    </row>
    <row r="19" spans="1:8">
      <c r="A19">
        <v>27</v>
      </c>
      <c r="B19">
        <v>12</v>
      </c>
      <c r="D19">
        <v>17</v>
      </c>
      <c r="E19">
        <v>2</v>
      </c>
      <c r="F19" s="19">
        <f t="shared" si="0"/>
        <v>6.6666666666666666E-2</v>
      </c>
      <c r="G19">
        <f t="shared" si="1"/>
        <v>19</v>
      </c>
      <c r="H19" s="19">
        <f t="shared" si="2"/>
        <v>0.6333333333333333</v>
      </c>
    </row>
    <row r="20" spans="1:8">
      <c r="A20">
        <v>10</v>
      </c>
      <c r="B20">
        <v>12</v>
      </c>
      <c r="D20">
        <v>18</v>
      </c>
      <c r="E20">
        <v>1</v>
      </c>
      <c r="F20" s="19">
        <f t="shared" si="0"/>
        <v>3.3333333333333333E-2</v>
      </c>
      <c r="G20">
        <f t="shared" si="1"/>
        <v>20</v>
      </c>
      <c r="H20" s="19">
        <f t="shared" si="2"/>
        <v>0.66666666666666663</v>
      </c>
    </row>
    <row r="21" spans="1:8">
      <c r="A21">
        <v>18</v>
      </c>
      <c r="B21">
        <v>13</v>
      </c>
      <c r="D21">
        <v>19</v>
      </c>
      <c r="E21">
        <v>1</v>
      </c>
      <c r="F21" s="19">
        <f t="shared" si="0"/>
        <v>3.3333333333333333E-2</v>
      </c>
      <c r="G21">
        <f t="shared" si="1"/>
        <v>21</v>
      </c>
      <c r="H21" s="19">
        <f t="shared" si="2"/>
        <v>0.7</v>
      </c>
    </row>
    <row r="22" spans="1:8">
      <c r="A22">
        <v>6</v>
      </c>
      <c r="B22">
        <v>13</v>
      </c>
      <c r="D22">
        <v>20</v>
      </c>
      <c r="E22">
        <v>2</v>
      </c>
      <c r="F22" s="19">
        <f t="shared" si="0"/>
        <v>6.6666666666666666E-2</v>
      </c>
      <c r="G22">
        <f t="shared" si="1"/>
        <v>23</v>
      </c>
      <c r="H22" s="19">
        <f t="shared" si="2"/>
        <v>0.76666666666666661</v>
      </c>
    </row>
    <row r="23" spans="1:8">
      <c r="A23">
        <v>21</v>
      </c>
      <c r="B23">
        <v>15</v>
      </c>
      <c r="D23">
        <v>21</v>
      </c>
      <c r="E23">
        <v>1</v>
      </c>
      <c r="F23" s="19">
        <f t="shared" si="0"/>
        <v>3.3333333333333333E-2</v>
      </c>
      <c r="G23">
        <f t="shared" si="1"/>
        <v>24</v>
      </c>
      <c r="H23" s="19">
        <f t="shared" si="2"/>
        <v>0.79999999999999993</v>
      </c>
    </row>
    <row r="24" spans="1:8">
      <c r="A24">
        <v>23</v>
      </c>
      <c r="B24">
        <v>17</v>
      </c>
      <c r="D24">
        <v>22</v>
      </c>
      <c r="E24">
        <v>1</v>
      </c>
      <c r="F24" s="19">
        <f t="shared" si="0"/>
        <v>3.3333333333333333E-2</v>
      </c>
      <c r="G24">
        <f t="shared" si="1"/>
        <v>25</v>
      </c>
      <c r="H24" s="19">
        <f t="shared" si="2"/>
        <v>0.83333333333333326</v>
      </c>
    </row>
    <row r="25" spans="1:8">
      <c r="A25">
        <v>3</v>
      </c>
      <c r="B25">
        <v>17</v>
      </c>
      <c r="D25">
        <v>23</v>
      </c>
      <c r="E25">
        <v>1</v>
      </c>
      <c r="F25" s="19">
        <f t="shared" si="0"/>
        <v>3.3333333333333333E-2</v>
      </c>
      <c r="G25">
        <f t="shared" si="1"/>
        <v>26</v>
      </c>
      <c r="H25" s="19">
        <f t="shared" si="2"/>
        <v>0.86666666666666659</v>
      </c>
    </row>
    <row r="26" spans="1:8">
      <c r="A26">
        <v>17</v>
      </c>
      <c r="B26">
        <v>18</v>
      </c>
      <c r="D26">
        <v>24</v>
      </c>
      <c r="E26">
        <v>1</v>
      </c>
      <c r="F26" s="19">
        <f t="shared" si="0"/>
        <v>3.3333333333333333E-2</v>
      </c>
      <c r="G26">
        <f t="shared" si="1"/>
        <v>27</v>
      </c>
      <c r="H26" s="19">
        <f t="shared" si="2"/>
        <v>0.89999999999999991</v>
      </c>
    </row>
    <row r="27" spans="1:8">
      <c r="A27">
        <v>15</v>
      </c>
      <c r="B27">
        <v>19</v>
      </c>
      <c r="D27">
        <v>25</v>
      </c>
      <c r="E27">
        <v>1</v>
      </c>
      <c r="F27" s="19">
        <f t="shared" si="0"/>
        <v>3.3333333333333333E-2</v>
      </c>
      <c r="G27">
        <f t="shared" si="1"/>
        <v>28</v>
      </c>
      <c r="H27" s="19">
        <f t="shared" si="2"/>
        <v>0.93333333333333324</v>
      </c>
    </row>
    <row r="28" spans="1:8">
      <c r="A28">
        <v>26</v>
      </c>
      <c r="B28">
        <v>20</v>
      </c>
      <c r="D28">
        <v>26</v>
      </c>
      <c r="E28">
        <v>1</v>
      </c>
      <c r="F28" s="19">
        <f t="shared" si="0"/>
        <v>3.3333333333333333E-2</v>
      </c>
      <c r="G28">
        <f t="shared" si="1"/>
        <v>29</v>
      </c>
      <c r="H28" s="19">
        <f t="shared" si="2"/>
        <v>0.96666666666666656</v>
      </c>
    </row>
    <row r="29" spans="1:8">
      <c r="A29">
        <v>24</v>
      </c>
      <c r="B29">
        <v>20</v>
      </c>
      <c r="D29">
        <v>27</v>
      </c>
      <c r="E29">
        <v>1</v>
      </c>
      <c r="F29" s="19">
        <f t="shared" si="0"/>
        <v>3.3333333333333333E-2</v>
      </c>
      <c r="G29">
        <f t="shared" si="1"/>
        <v>30</v>
      </c>
      <c r="H29" s="19">
        <f t="shared" si="2"/>
        <v>0.99999999999999989</v>
      </c>
    </row>
    <row r="30" spans="1:8">
      <c r="A30">
        <v>20</v>
      </c>
      <c r="B30">
        <v>21</v>
      </c>
      <c r="D30" s="18" t="s">
        <v>23</v>
      </c>
      <c r="E30" s="16">
        <f>SUM(E8:E29)</f>
        <v>30</v>
      </c>
      <c r="F30" s="17">
        <f>SUM(F8:F29)</f>
        <v>0.99999999999999989</v>
      </c>
    </row>
    <row r="31" spans="1:8">
      <c r="A31">
        <v>3</v>
      </c>
      <c r="B31">
        <v>22</v>
      </c>
    </row>
    <row r="32" spans="1:8">
      <c r="A32">
        <v>19</v>
      </c>
      <c r="B32">
        <v>23</v>
      </c>
    </row>
    <row r="33" spans="1:2">
      <c r="A33">
        <v>12</v>
      </c>
      <c r="B33">
        <v>24</v>
      </c>
    </row>
    <row r="34" spans="1:2">
      <c r="A34">
        <v>13</v>
      </c>
      <c r="B34">
        <v>25</v>
      </c>
    </row>
    <row r="35" spans="1:2">
      <c r="A35">
        <v>17</v>
      </c>
      <c r="B35">
        <v>26</v>
      </c>
    </row>
    <row r="36" spans="1:2">
      <c r="A36">
        <v>6</v>
      </c>
      <c r="B36">
        <v>27</v>
      </c>
    </row>
  </sheetData>
  <sortState ref="B7:B36">
    <sortCondition ref="B7:B36"/>
  </sortState>
  <mergeCells count="1">
    <mergeCell ref="D6:H6"/>
  </mergeCell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5" workbookViewId="0">
      <selection activeCell="L13" sqref="L13"/>
    </sheetView>
  </sheetViews>
  <sheetFormatPr baseColWidth="10" defaultRowHeight="14" x14ac:dyDescent="0"/>
  <sheetData>
    <row r="1" spans="1:9" ht="18">
      <c r="A1" s="11" t="s">
        <v>53</v>
      </c>
    </row>
    <row r="3" spans="1:9">
      <c r="A3" t="s">
        <v>42</v>
      </c>
    </row>
    <row r="4" spans="1:9">
      <c r="A4" t="s">
        <v>43</v>
      </c>
    </row>
    <row r="5" spans="1:9">
      <c r="E5" s="30" t="s">
        <v>45</v>
      </c>
      <c r="F5" s="30"/>
      <c r="G5" s="30"/>
      <c r="H5" s="30"/>
      <c r="I5" s="30"/>
    </row>
    <row r="6" spans="1:9">
      <c r="A6" s="14" t="s">
        <v>2</v>
      </c>
      <c r="B6" s="14" t="s">
        <v>41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</row>
    <row r="7" spans="1:9">
      <c r="A7">
        <v>1</v>
      </c>
      <c r="B7">
        <v>0</v>
      </c>
      <c r="E7">
        <v>0</v>
      </c>
      <c r="F7">
        <v>10</v>
      </c>
      <c r="G7" s="3">
        <f>F7/F$13</f>
        <v>0.1</v>
      </c>
      <c r="H7">
        <f>F7</f>
        <v>10</v>
      </c>
      <c r="I7" s="3">
        <f>G7</f>
        <v>0.1</v>
      </c>
    </row>
    <row r="8" spans="1:9">
      <c r="A8">
        <v>2</v>
      </c>
      <c r="B8">
        <v>0</v>
      </c>
      <c r="E8">
        <v>1</v>
      </c>
      <c r="F8">
        <v>17</v>
      </c>
      <c r="G8">
        <f t="shared" ref="G8:G12" si="0">F8/F$13</f>
        <v>0.17</v>
      </c>
      <c r="H8">
        <f>H7+F8</f>
        <v>27</v>
      </c>
      <c r="I8" s="3">
        <f>I7+G8</f>
        <v>0.27</v>
      </c>
    </row>
    <row r="9" spans="1:9">
      <c r="A9">
        <v>3</v>
      </c>
      <c r="B9">
        <v>0</v>
      </c>
      <c r="E9">
        <v>2</v>
      </c>
      <c r="F9">
        <v>33</v>
      </c>
      <c r="G9">
        <f t="shared" si="0"/>
        <v>0.33</v>
      </c>
      <c r="H9">
        <f t="shared" ref="H9:H12" si="1">H8+F9</f>
        <v>60</v>
      </c>
      <c r="I9" s="3">
        <f t="shared" ref="I9:I12" si="2">I8+G9</f>
        <v>0.60000000000000009</v>
      </c>
    </row>
    <row r="10" spans="1:9">
      <c r="A10">
        <v>0</v>
      </c>
      <c r="B10">
        <v>0</v>
      </c>
      <c r="E10">
        <v>3</v>
      </c>
      <c r="F10">
        <v>20</v>
      </c>
      <c r="G10" s="3">
        <f t="shared" si="0"/>
        <v>0.2</v>
      </c>
      <c r="H10">
        <f t="shared" si="1"/>
        <v>80</v>
      </c>
      <c r="I10" s="3">
        <f t="shared" si="2"/>
        <v>0.8</v>
      </c>
    </row>
    <row r="11" spans="1:9">
      <c r="A11">
        <v>1</v>
      </c>
      <c r="B11">
        <v>0</v>
      </c>
      <c r="E11">
        <v>4</v>
      </c>
      <c r="F11">
        <v>15</v>
      </c>
      <c r="G11">
        <f t="shared" si="0"/>
        <v>0.15</v>
      </c>
      <c r="H11">
        <f t="shared" si="1"/>
        <v>95</v>
      </c>
      <c r="I11" s="3">
        <f t="shared" si="2"/>
        <v>0.95000000000000007</v>
      </c>
    </row>
    <row r="12" spans="1:9">
      <c r="A12">
        <v>2</v>
      </c>
      <c r="B12">
        <v>0</v>
      </c>
      <c r="E12">
        <v>5</v>
      </c>
      <c r="F12">
        <v>5</v>
      </c>
      <c r="G12">
        <f t="shared" si="0"/>
        <v>0.05</v>
      </c>
      <c r="H12">
        <f t="shared" si="1"/>
        <v>100</v>
      </c>
      <c r="I12" s="10">
        <f t="shared" si="2"/>
        <v>1</v>
      </c>
    </row>
    <row r="13" spans="1:9">
      <c r="A13">
        <v>2</v>
      </c>
      <c r="B13">
        <v>0</v>
      </c>
      <c r="E13" s="18" t="s">
        <v>23</v>
      </c>
      <c r="F13" s="16">
        <f>SUM(F7:F12)</f>
        <v>100</v>
      </c>
      <c r="G13" s="16">
        <f>SUM(G7:G12)</f>
        <v>1</v>
      </c>
    </row>
    <row r="14" spans="1:9">
      <c r="A14">
        <v>2</v>
      </c>
      <c r="B14">
        <v>0</v>
      </c>
    </row>
    <row r="15" spans="1:9">
      <c r="A15">
        <v>3</v>
      </c>
      <c r="B15">
        <v>0</v>
      </c>
    </row>
    <row r="16" spans="1:9">
      <c r="A16">
        <v>4</v>
      </c>
      <c r="B16">
        <v>0</v>
      </c>
    </row>
    <row r="17" spans="1:2">
      <c r="A17">
        <v>1</v>
      </c>
      <c r="B17">
        <v>1</v>
      </c>
    </row>
    <row r="18" spans="1:2">
      <c r="A18">
        <v>3</v>
      </c>
      <c r="B18">
        <v>1</v>
      </c>
    </row>
    <row r="19" spans="1:2">
      <c r="A19">
        <v>1</v>
      </c>
      <c r="B19">
        <v>1</v>
      </c>
    </row>
    <row r="20" spans="1:2">
      <c r="A20">
        <v>2</v>
      </c>
      <c r="B20">
        <v>1</v>
      </c>
    </row>
    <row r="21" spans="1:2">
      <c r="A21">
        <v>3</v>
      </c>
      <c r="B21">
        <v>1</v>
      </c>
    </row>
    <row r="22" spans="1:2">
      <c r="A22">
        <v>4</v>
      </c>
      <c r="B22">
        <v>1</v>
      </c>
    </row>
    <row r="23" spans="1:2">
      <c r="A23">
        <v>1</v>
      </c>
      <c r="B23">
        <v>1</v>
      </c>
    </row>
    <row r="24" spans="1:2">
      <c r="A24">
        <v>3</v>
      </c>
      <c r="B24">
        <v>1</v>
      </c>
    </row>
    <row r="25" spans="1:2">
      <c r="A25">
        <v>4</v>
      </c>
      <c r="B25">
        <v>1</v>
      </c>
    </row>
    <row r="26" spans="1:2">
      <c r="A26">
        <v>1</v>
      </c>
      <c r="B26">
        <v>1</v>
      </c>
    </row>
    <row r="27" spans="1:2">
      <c r="A27">
        <v>3</v>
      </c>
      <c r="B27">
        <v>1</v>
      </c>
    </row>
    <row r="28" spans="1:2">
      <c r="A28">
        <v>3</v>
      </c>
      <c r="B28">
        <v>1</v>
      </c>
    </row>
    <row r="29" spans="1:2">
      <c r="A29">
        <v>5</v>
      </c>
      <c r="B29">
        <v>1</v>
      </c>
    </row>
    <row r="30" spans="1:2">
      <c r="A30">
        <v>3</v>
      </c>
      <c r="B30">
        <v>1</v>
      </c>
    </row>
    <row r="31" spans="1:2">
      <c r="A31">
        <v>4</v>
      </c>
      <c r="B31">
        <v>1</v>
      </c>
    </row>
    <row r="32" spans="1:2">
      <c r="A32">
        <v>0</v>
      </c>
      <c r="B32">
        <v>1</v>
      </c>
    </row>
    <row r="33" spans="1:2">
      <c r="A33">
        <v>3</v>
      </c>
      <c r="B33">
        <v>1</v>
      </c>
    </row>
    <row r="34" spans="1:2">
      <c r="A34">
        <v>4</v>
      </c>
      <c r="B34">
        <v>2</v>
      </c>
    </row>
    <row r="35" spans="1:2">
      <c r="A35">
        <v>3</v>
      </c>
      <c r="B35">
        <v>2</v>
      </c>
    </row>
    <row r="36" spans="1:2">
      <c r="A36">
        <v>0</v>
      </c>
      <c r="B36">
        <v>2</v>
      </c>
    </row>
    <row r="37" spans="1:2">
      <c r="A37">
        <v>0</v>
      </c>
      <c r="B37">
        <v>2</v>
      </c>
    </row>
    <row r="38" spans="1:2">
      <c r="A38">
        <v>4</v>
      </c>
      <c r="B38">
        <v>2</v>
      </c>
    </row>
    <row r="39" spans="1:2">
      <c r="A39">
        <v>2</v>
      </c>
      <c r="B39">
        <v>2</v>
      </c>
    </row>
    <row r="40" spans="1:2">
      <c r="A40">
        <v>5</v>
      </c>
      <c r="B40">
        <v>2</v>
      </c>
    </row>
    <row r="41" spans="1:2">
      <c r="A41">
        <v>2</v>
      </c>
      <c r="B41">
        <v>2</v>
      </c>
    </row>
    <row r="42" spans="1:2">
      <c r="A42">
        <v>4</v>
      </c>
      <c r="B42">
        <v>2</v>
      </c>
    </row>
    <row r="43" spans="1:2">
      <c r="A43">
        <v>2</v>
      </c>
      <c r="B43">
        <v>2</v>
      </c>
    </row>
    <row r="44" spans="1:2">
      <c r="A44">
        <v>2</v>
      </c>
      <c r="B44">
        <v>2</v>
      </c>
    </row>
    <row r="45" spans="1:2">
      <c r="A45">
        <v>2</v>
      </c>
      <c r="B45">
        <v>2</v>
      </c>
    </row>
    <row r="46" spans="1:2">
      <c r="A46">
        <v>3</v>
      </c>
      <c r="B46">
        <v>2</v>
      </c>
    </row>
    <row r="47" spans="1:2">
      <c r="A47">
        <v>2</v>
      </c>
      <c r="B47">
        <v>2</v>
      </c>
    </row>
    <row r="48" spans="1:2">
      <c r="A48">
        <v>2</v>
      </c>
      <c r="B48">
        <v>2</v>
      </c>
    </row>
    <row r="49" spans="1:2">
      <c r="A49">
        <v>4</v>
      </c>
      <c r="B49">
        <v>2</v>
      </c>
    </row>
    <row r="50" spans="1:2">
      <c r="A50">
        <v>2</v>
      </c>
      <c r="B50">
        <v>2</v>
      </c>
    </row>
    <row r="51" spans="1:2">
      <c r="A51">
        <v>3</v>
      </c>
      <c r="B51">
        <v>2</v>
      </c>
    </row>
    <row r="52" spans="1:2">
      <c r="A52">
        <v>2</v>
      </c>
      <c r="B52">
        <v>2</v>
      </c>
    </row>
    <row r="53" spans="1:2">
      <c r="A53">
        <v>1</v>
      </c>
      <c r="B53">
        <v>2</v>
      </c>
    </row>
    <row r="54" spans="1:2">
      <c r="A54">
        <v>2</v>
      </c>
      <c r="B54">
        <v>2</v>
      </c>
    </row>
    <row r="55" spans="1:2">
      <c r="A55">
        <v>3</v>
      </c>
      <c r="B55">
        <v>2</v>
      </c>
    </row>
    <row r="56" spans="1:2">
      <c r="A56">
        <v>1</v>
      </c>
      <c r="B56">
        <v>2</v>
      </c>
    </row>
    <row r="57" spans="1:2">
      <c r="A57">
        <v>4</v>
      </c>
      <c r="B57">
        <v>2</v>
      </c>
    </row>
    <row r="58" spans="1:2">
      <c r="A58">
        <v>1</v>
      </c>
      <c r="B58">
        <v>2</v>
      </c>
    </row>
    <row r="59" spans="1:2">
      <c r="A59">
        <v>2</v>
      </c>
      <c r="B59">
        <v>2</v>
      </c>
    </row>
    <row r="60" spans="1:2">
      <c r="A60">
        <v>3</v>
      </c>
      <c r="B60">
        <v>2</v>
      </c>
    </row>
    <row r="61" spans="1:2">
      <c r="A61">
        <v>5</v>
      </c>
      <c r="B61">
        <v>2</v>
      </c>
    </row>
    <row r="62" spans="1:2">
      <c r="A62">
        <v>0</v>
      </c>
      <c r="B62">
        <v>2</v>
      </c>
    </row>
    <row r="63" spans="1:2">
      <c r="A63">
        <v>2</v>
      </c>
      <c r="B63">
        <v>2</v>
      </c>
    </row>
    <row r="64" spans="1:2">
      <c r="A64">
        <v>5</v>
      </c>
      <c r="B64">
        <v>2</v>
      </c>
    </row>
    <row r="65" spans="1:2">
      <c r="A65">
        <v>2</v>
      </c>
      <c r="B65">
        <v>2</v>
      </c>
    </row>
    <row r="66" spans="1:2">
      <c r="A66">
        <v>3</v>
      </c>
      <c r="B66">
        <v>2</v>
      </c>
    </row>
    <row r="67" spans="1:2">
      <c r="A67">
        <v>4</v>
      </c>
      <c r="B67">
        <v>3</v>
      </c>
    </row>
    <row r="68" spans="1:2">
      <c r="A68">
        <v>2</v>
      </c>
      <c r="B68">
        <v>3</v>
      </c>
    </row>
    <row r="69" spans="1:2">
      <c r="A69">
        <v>2</v>
      </c>
      <c r="B69">
        <v>3</v>
      </c>
    </row>
    <row r="70" spans="1:2">
      <c r="A70">
        <v>5</v>
      </c>
      <c r="B70">
        <v>3</v>
      </c>
    </row>
    <row r="71" spans="1:2">
      <c r="A71">
        <v>1</v>
      </c>
      <c r="B71">
        <v>3</v>
      </c>
    </row>
    <row r="72" spans="1:2">
      <c r="A72">
        <v>3</v>
      </c>
      <c r="B72">
        <v>3</v>
      </c>
    </row>
    <row r="73" spans="1:2">
      <c r="A73">
        <v>2</v>
      </c>
      <c r="B73">
        <v>3</v>
      </c>
    </row>
    <row r="74" spans="1:2">
      <c r="A74">
        <v>4</v>
      </c>
      <c r="B74">
        <v>3</v>
      </c>
    </row>
    <row r="75" spans="1:2">
      <c r="A75">
        <v>1</v>
      </c>
      <c r="B75">
        <v>3</v>
      </c>
    </row>
    <row r="76" spans="1:2">
      <c r="A76">
        <v>2</v>
      </c>
      <c r="B76">
        <v>3</v>
      </c>
    </row>
    <row r="77" spans="1:2">
      <c r="A77">
        <v>2</v>
      </c>
      <c r="B77">
        <v>3</v>
      </c>
    </row>
    <row r="78" spans="1:2">
      <c r="A78">
        <v>3</v>
      </c>
      <c r="B78">
        <v>3</v>
      </c>
    </row>
    <row r="79" spans="1:2">
      <c r="A79">
        <v>0</v>
      </c>
      <c r="B79">
        <v>3</v>
      </c>
    </row>
    <row r="80" spans="1:2">
      <c r="A80">
        <v>1</v>
      </c>
      <c r="B80">
        <v>3</v>
      </c>
    </row>
    <row r="81" spans="1:2">
      <c r="A81">
        <v>4</v>
      </c>
      <c r="B81">
        <v>3</v>
      </c>
    </row>
    <row r="82" spans="1:2">
      <c r="A82">
        <v>2</v>
      </c>
      <c r="B82">
        <v>3</v>
      </c>
    </row>
    <row r="83" spans="1:2">
      <c r="A83">
        <v>1</v>
      </c>
      <c r="B83">
        <v>3</v>
      </c>
    </row>
    <row r="84" spans="1:2">
      <c r="A84">
        <v>4</v>
      </c>
      <c r="B84">
        <v>3</v>
      </c>
    </row>
    <row r="85" spans="1:2">
      <c r="A85">
        <v>0</v>
      </c>
      <c r="B85">
        <v>3</v>
      </c>
    </row>
    <row r="86" spans="1:2">
      <c r="A86">
        <v>2</v>
      </c>
      <c r="B86">
        <v>3</v>
      </c>
    </row>
    <row r="87" spans="1:2">
      <c r="A87">
        <v>2</v>
      </c>
      <c r="B87">
        <v>4</v>
      </c>
    </row>
    <row r="88" spans="1:2">
      <c r="A88">
        <v>2</v>
      </c>
      <c r="B88">
        <v>4</v>
      </c>
    </row>
    <row r="89" spans="1:2">
      <c r="A89">
        <v>4</v>
      </c>
      <c r="B89">
        <v>4</v>
      </c>
    </row>
    <row r="90" spans="1:2">
      <c r="A90">
        <v>2</v>
      </c>
      <c r="B90">
        <v>4</v>
      </c>
    </row>
    <row r="91" spans="1:2">
      <c r="A91">
        <v>3</v>
      </c>
      <c r="B91">
        <v>4</v>
      </c>
    </row>
    <row r="92" spans="1:2">
      <c r="A92">
        <v>0</v>
      </c>
      <c r="B92">
        <v>4</v>
      </c>
    </row>
    <row r="93" spans="1:2">
      <c r="A93">
        <v>2</v>
      </c>
      <c r="B93">
        <v>4</v>
      </c>
    </row>
    <row r="94" spans="1:2">
      <c r="A94">
        <v>1</v>
      </c>
      <c r="B94">
        <v>4</v>
      </c>
    </row>
    <row r="95" spans="1:2">
      <c r="A95">
        <v>0</v>
      </c>
      <c r="B95">
        <v>4</v>
      </c>
    </row>
    <row r="96" spans="1:2">
      <c r="A96">
        <v>0</v>
      </c>
      <c r="B96">
        <v>4</v>
      </c>
    </row>
    <row r="97" spans="1:2">
      <c r="A97">
        <v>4</v>
      </c>
      <c r="B97">
        <v>4</v>
      </c>
    </row>
    <row r="98" spans="1:2">
      <c r="A98">
        <v>2</v>
      </c>
      <c r="B98">
        <v>4</v>
      </c>
    </row>
    <row r="99" spans="1:2">
      <c r="A99">
        <v>2</v>
      </c>
      <c r="B99">
        <v>4</v>
      </c>
    </row>
    <row r="100" spans="1:2">
      <c r="A100">
        <v>3</v>
      </c>
      <c r="B100">
        <v>4</v>
      </c>
    </row>
    <row r="101" spans="1:2">
      <c r="A101">
        <v>1</v>
      </c>
      <c r="B101">
        <v>4</v>
      </c>
    </row>
    <row r="102" spans="1:2">
      <c r="A102">
        <v>1</v>
      </c>
      <c r="B102">
        <v>5</v>
      </c>
    </row>
    <row r="103" spans="1:2">
      <c r="A103">
        <v>2</v>
      </c>
      <c r="B103">
        <v>5</v>
      </c>
    </row>
    <row r="104" spans="1:2">
      <c r="A104">
        <v>3</v>
      </c>
      <c r="B104">
        <v>5</v>
      </c>
    </row>
    <row r="105" spans="1:2">
      <c r="A105">
        <v>1</v>
      </c>
      <c r="B105">
        <v>5</v>
      </c>
    </row>
    <row r="106" spans="1:2">
      <c r="A106">
        <v>2</v>
      </c>
      <c r="B106">
        <v>5</v>
      </c>
    </row>
  </sheetData>
  <sortState ref="B7:B106">
    <sortCondition ref="B7:B106"/>
  </sortState>
  <mergeCells count="1">
    <mergeCell ref="E5:I5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activeCell="D41" sqref="D41"/>
    </sheetView>
  </sheetViews>
  <sheetFormatPr baseColWidth="10" defaultRowHeight="14" x14ac:dyDescent="0"/>
  <sheetData>
    <row r="1" spans="1:9" ht="18">
      <c r="A1" s="11" t="s">
        <v>54</v>
      </c>
    </row>
    <row r="3" spans="1:9">
      <c r="A3" t="s">
        <v>42</v>
      </c>
    </row>
    <row r="4" spans="1:9">
      <c r="A4" t="s">
        <v>43</v>
      </c>
    </row>
    <row r="5" spans="1:9">
      <c r="E5" s="30" t="s">
        <v>45</v>
      </c>
      <c r="F5" s="30"/>
      <c r="G5" s="30"/>
      <c r="H5" s="30"/>
      <c r="I5" s="30"/>
    </row>
    <row r="6" spans="1:9">
      <c r="A6" s="14" t="s">
        <v>2</v>
      </c>
      <c r="B6" s="14" t="s">
        <v>41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</row>
    <row r="7" spans="1:9">
      <c r="A7">
        <v>3</v>
      </c>
      <c r="B7">
        <v>0</v>
      </c>
      <c r="E7">
        <v>0</v>
      </c>
      <c r="F7">
        <v>1</v>
      </c>
      <c r="G7">
        <f>F7/F$14</f>
        <v>0.01</v>
      </c>
      <c r="H7">
        <f>F7</f>
        <v>1</v>
      </c>
      <c r="I7">
        <f>H7/F$14</f>
        <v>0.01</v>
      </c>
    </row>
    <row r="8" spans="1:9">
      <c r="A8">
        <v>6</v>
      </c>
      <c r="B8">
        <v>1</v>
      </c>
      <c r="E8">
        <v>1</v>
      </c>
      <c r="F8">
        <v>20</v>
      </c>
      <c r="G8">
        <f t="shared" ref="G8:G13" si="0">F8/F$14</f>
        <v>0.2</v>
      </c>
      <c r="H8">
        <f>H7+F8</f>
        <v>21</v>
      </c>
      <c r="I8">
        <f t="shared" ref="I8:I12" si="1">H8/F$14</f>
        <v>0.21</v>
      </c>
    </row>
    <row r="9" spans="1:9">
      <c r="A9">
        <v>5</v>
      </c>
      <c r="B9">
        <v>1</v>
      </c>
      <c r="E9">
        <v>2</v>
      </c>
      <c r="F9">
        <v>23</v>
      </c>
      <c r="G9">
        <f t="shared" si="0"/>
        <v>0.23</v>
      </c>
      <c r="H9">
        <f t="shared" ref="H9:H13" si="2">H8+F9</f>
        <v>44</v>
      </c>
      <c r="I9">
        <f t="shared" si="1"/>
        <v>0.44</v>
      </c>
    </row>
    <row r="10" spans="1:9">
      <c r="A10">
        <v>2</v>
      </c>
      <c r="B10">
        <v>1</v>
      </c>
      <c r="E10">
        <v>3</v>
      </c>
      <c r="F10">
        <v>20</v>
      </c>
      <c r="G10">
        <f t="shared" si="0"/>
        <v>0.2</v>
      </c>
      <c r="H10">
        <f t="shared" si="2"/>
        <v>64</v>
      </c>
      <c r="I10">
        <f t="shared" si="1"/>
        <v>0.64</v>
      </c>
    </row>
    <row r="11" spans="1:9">
      <c r="A11">
        <v>3</v>
      </c>
      <c r="B11">
        <v>1</v>
      </c>
      <c r="E11">
        <v>4</v>
      </c>
      <c r="F11">
        <v>15</v>
      </c>
      <c r="G11">
        <f t="shared" si="0"/>
        <v>0.15</v>
      </c>
      <c r="H11">
        <f t="shared" si="2"/>
        <v>79</v>
      </c>
      <c r="I11">
        <f t="shared" si="1"/>
        <v>0.79</v>
      </c>
    </row>
    <row r="12" spans="1:9">
      <c r="A12">
        <v>3</v>
      </c>
      <c r="B12">
        <v>1</v>
      </c>
      <c r="E12">
        <v>5</v>
      </c>
      <c r="F12">
        <v>12</v>
      </c>
      <c r="G12">
        <f t="shared" si="0"/>
        <v>0.12</v>
      </c>
      <c r="H12">
        <f t="shared" si="2"/>
        <v>91</v>
      </c>
      <c r="I12">
        <f t="shared" si="1"/>
        <v>0.91</v>
      </c>
    </row>
    <row r="13" spans="1:9">
      <c r="A13">
        <v>3</v>
      </c>
      <c r="B13">
        <v>1</v>
      </c>
      <c r="E13">
        <v>6</v>
      </c>
      <c r="F13">
        <v>9</v>
      </c>
      <c r="G13">
        <f t="shared" si="0"/>
        <v>0.09</v>
      </c>
      <c r="H13">
        <f t="shared" si="2"/>
        <v>100</v>
      </c>
      <c r="I13">
        <f>H13/F$14</f>
        <v>1</v>
      </c>
    </row>
    <row r="14" spans="1:9">
      <c r="A14">
        <v>4</v>
      </c>
      <c r="B14">
        <v>1</v>
      </c>
      <c r="E14" s="18" t="s">
        <v>23</v>
      </c>
      <c r="F14" s="16">
        <f>SUM(F7:F13)</f>
        <v>100</v>
      </c>
      <c r="G14" s="16">
        <f>SUM(G7:G13)</f>
        <v>1.0000000000000002</v>
      </c>
    </row>
    <row r="15" spans="1:9">
      <c r="A15">
        <v>5</v>
      </c>
      <c r="B15">
        <v>1</v>
      </c>
    </row>
    <row r="16" spans="1:9">
      <c r="A16">
        <v>4</v>
      </c>
      <c r="B16">
        <v>1</v>
      </c>
    </row>
    <row r="17" spans="1:2">
      <c r="A17">
        <v>2</v>
      </c>
      <c r="B17">
        <v>1</v>
      </c>
    </row>
    <row r="18" spans="1:2">
      <c r="A18">
        <v>3</v>
      </c>
      <c r="B18">
        <v>1</v>
      </c>
    </row>
    <row r="19" spans="1:2">
      <c r="A19">
        <v>2</v>
      </c>
      <c r="B19">
        <v>1</v>
      </c>
    </row>
    <row r="20" spans="1:2">
      <c r="A20">
        <v>2</v>
      </c>
      <c r="B20">
        <v>1</v>
      </c>
    </row>
    <row r="21" spans="1:2">
      <c r="A21">
        <v>2</v>
      </c>
      <c r="B21">
        <v>1</v>
      </c>
    </row>
    <row r="22" spans="1:2">
      <c r="A22">
        <v>4</v>
      </c>
      <c r="B22">
        <v>1</v>
      </c>
    </row>
    <row r="23" spans="1:2">
      <c r="A23">
        <v>5</v>
      </c>
      <c r="B23">
        <v>1</v>
      </c>
    </row>
    <row r="24" spans="1:2">
      <c r="A24">
        <v>5</v>
      </c>
      <c r="B24">
        <v>1</v>
      </c>
    </row>
    <row r="25" spans="1:2">
      <c r="A25">
        <v>6</v>
      </c>
      <c r="B25">
        <v>1</v>
      </c>
    </row>
    <row r="26" spans="1:2">
      <c r="A26">
        <v>2</v>
      </c>
      <c r="B26">
        <v>1</v>
      </c>
    </row>
    <row r="27" spans="1:2">
      <c r="A27">
        <v>5</v>
      </c>
      <c r="B27">
        <v>1</v>
      </c>
    </row>
    <row r="28" spans="1:2">
      <c r="A28">
        <v>1</v>
      </c>
      <c r="B28">
        <v>2</v>
      </c>
    </row>
    <row r="29" spans="1:2">
      <c r="A29">
        <v>1</v>
      </c>
      <c r="B29">
        <v>2</v>
      </c>
    </row>
    <row r="30" spans="1:2">
      <c r="A30">
        <v>2</v>
      </c>
      <c r="B30">
        <v>2</v>
      </c>
    </row>
    <row r="31" spans="1:2">
      <c r="A31">
        <v>5</v>
      </c>
      <c r="B31">
        <v>2</v>
      </c>
    </row>
    <row r="32" spans="1:2">
      <c r="A32">
        <v>4</v>
      </c>
      <c r="B32">
        <v>2</v>
      </c>
    </row>
    <row r="33" spans="1:2">
      <c r="A33">
        <v>6</v>
      </c>
      <c r="B33">
        <v>2</v>
      </c>
    </row>
    <row r="34" spans="1:2">
      <c r="A34">
        <v>0</v>
      </c>
      <c r="B34">
        <v>2</v>
      </c>
    </row>
    <row r="35" spans="1:2">
      <c r="A35">
        <v>4</v>
      </c>
      <c r="B35">
        <v>2</v>
      </c>
    </row>
    <row r="36" spans="1:2">
      <c r="A36">
        <v>1</v>
      </c>
      <c r="B36">
        <v>2</v>
      </c>
    </row>
    <row r="37" spans="1:2">
      <c r="A37">
        <v>4</v>
      </c>
      <c r="B37">
        <v>2</v>
      </c>
    </row>
    <row r="38" spans="1:2">
      <c r="A38">
        <v>6</v>
      </c>
      <c r="B38">
        <v>2</v>
      </c>
    </row>
    <row r="39" spans="1:2">
      <c r="A39">
        <v>2</v>
      </c>
      <c r="B39">
        <v>2</v>
      </c>
    </row>
    <row r="40" spans="1:2">
      <c r="A40">
        <v>4</v>
      </c>
      <c r="B40">
        <v>2</v>
      </c>
    </row>
    <row r="41" spans="1:2">
      <c r="A41">
        <v>5</v>
      </c>
      <c r="B41">
        <v>2</v>
      </c>
    </row>
    <row r="42" spans="1:2">
      <c r="A42">
        <v>1</v>
      </c>
      <c r="B42">
        <v>2</v>
      </c>
    </row>
    <row r="43" spans="1:2">
      <c r="A43">
        <v>3</v>
      </c>
      <c r="B43">
        <v>2</v>
      </c>
    </row>
    <row r="44" spans="1:2">
      <c r="A44">
        <v>3</v>
      </c>
      <c r="B44">
        <v>2</v>
      </c>
    </row>
    <row r="45" spans="1:2">
      <c r="A45">
        <v>3</v>
      </c>
      <c r="B45">
        <v>2</v>
      </c>
    </row>
    <row r="46" spans="1:2">
      <c r="A46">
        <v>1</v>
      </c>
      <c r="B46">
        <v>2</v>
      </c>
    </row>
    <row r="47" spans="1:2">
      <c r="A47">
        <v>2</v>
      </c>
      <c r="B47">
        <v>2</v>
      </c>
    </row>
    <row r="48" spans="1:2">
      <c r="A48">
        <v>3</v>
      </c>
      <c r="B48">
        <v>2</v>
      </c>
    </row>
    <row r="49" spans="1:2">
      <c r="A49">
        <v>4</v>
      </c>
      <c r="B49">
        <v>2</v>
      </c>
    </row>
    <row r="50" spans="1:2">
      <c r="A50">
        <v>1</v>
      </c>
      <c r="B50">
        <v>2</v>
      </c>
    </row>
    <row r="51" spans="1:2">
      <c r="A51">
        <v>1</v>
      </c>
      <c r="B51">
        <v>3</v>
      </c>
    </row>
    <row r="52" spans="1:2">
      <c r="A52">
        <v>4</v>
      </c>
      <c r="B52">
        <v>3</v>
      </c>
    </row>
    <row r="53" spans="1:2">
      <c r="A53">
        <v>2</v>
      </c>
      <c r="B53">
        <v>3</v>
      </c>
    </row>
    <row r="54" spans="1:2">
      <c r="A54">
        <v>3</v>
      </c>
      <c r="B54">
        <v>3</v>
      </c>
    </row>
    <row r="55" spans="1:2">
      <c r="A55">
        <v>1</v>
      </c>
      <c r="B55">
        <v>3</v>
      </c>
    </row>
    <row r="56" spans="1:2">
      <c r="A56">
        <v>5</v>
      </c>
      <c r="B56">
        <v>3</v>
      </c>
    </row>
    <row r="57" spans="1:2">
      <c r="A57">
        <v>2</v>
      </c>
      <c r="B57">
        <v>3</v>
      </c>
    </row>
    <row r="58" spans="1:2">
      <c r="A58">
        <v>3</v>
      </c>
      <c r="B58">
        <v>3</v>
      </c>
    </row>
    <row r="59" spans="1:2">
      <c r="A59">
        <v>1</v>
      </c>
      <c r="B59">
        <v>3</v>
      </c>
    </row>
    <row r="60" spans="1:2">
      <c r="A60">
        <v>3</v>
      </c>
      <c r="B60">
        <v>3</v>
      </c>
    </row>
    <row r="61" spans="1:2">
      <c r="A61">
        <v>3</v>
      </c>
      <c r="B61">
        <v>3</v>
      </c>
    </row>
    <row r="62" spans="1:2">
      <c r="A62">
        <v>5</v>
      </c>
      <c r="B62">
        <v>3</v>
      </c>
    </row>
    <row r="63" spans="1:2">
      <c r="A63">
        <v>2</v>
      </c>
      <c r="B63">
        <v>3</v>
      </c>
    </row>
    <row r="64" spans="1:2">
      <c r="A64">
        <v>2</v>
      </c>
      <c r="B64">
        <v>3</v>
      </c>
    </row>
    <row r="65" spans="1:2">
      <c r="A65">
        <v>2</v>
      </c>
      <c r="B65">
        <v>3</v>
      </c>
    </row>
    <row r="66" spans="1:2">
      <c r="A66">
        <v>1</v>
      </c>
      <c r="B66">
        <v>3</v>
      </c>
    </row>
    <row r="67" spans="1:2">
      <c r="A67">
        <v>1</v>
      </c>
      <c r="B67">
        <v>3</v>
      </c>
    </row>
    <row r="68" spans="1:2">
      <c r="A68">
        <v>3</v>
      </c>
      <c r="B68">
        <v>3</v>
      </c>
    </row>
    <row r="69" spans="1:2">
      <c r="A69">
        <v>2</v>
      </c>
      <c r="B69">
        <v>3</v>
      </c>
    </row>
    <row r="70" spans="1:2">
      <c r="A70">
        <v>5</v>
      </c>
      <c r="B70">
        <v>3</v>
      </c>
    </row>
    <row r="71" spans="1:2">
      <c r="A71">
        <v>2</v>
      </c>
      <c r="B71">
        <v>4</v>
      </c>
    </row>
    <row r="72" spans="1:2">
      <c r="A72">
        <v>4</v>
      </c>
      <c r="B72">
        <v>4</v>
      </c>
    </row>
    <row r="73" spans="1:2">
      <c r="A73">
        <v>6</v>
      </c>
      <c r="B73">
        <v>4</v>
      </c>
    </row>
    <row r="74" spans="1:2">
      <c r="A74">
        <v>3</v>
      </c>
      <c r="B74">
        <v>4</v>
      </c>
    </row>
    <row r="75" spans="1:2">
      <c r="A75">
        <v>1</v>
      </c>
      <c r="B75">
        <v>4</v>
      </c>
    </row>
    <row r="76" spans="1:2">
      <c r="A76">
        <v>2</v>
      </c>
      <c r="B76">
        <v>4</v>
      </c>
    </row>
    <row r="77" spans="1:2">
      <c r="A77">
        <v>4</v>
      </c>
      <c r="B77">
        <v>4</v>
      </c>
    </row>
    <row r="78" spans="1:2">
      <c r="A78">
        <v>5</v>
      </c>
      <c r="B78">
        <v>4</v>
      </c>
    </row>
    <row r="79" spans="1:2">
      <c r="A79">
        <v>2</v>
      </c>
      <c r="B79">
        <v>4</v>
      </c>
    </row>
    <row r="80" spans="1:2">
      <c r="A80">
        <v>4</v>
      </c>
      <c r="B80">
        <v>4</v>
      </c>
    </row>
    <row r="81" spans="1:2">
      <c r="A81">
        <v>6</v>
      </c>
      <c r="B81">
        <v>4</v>
      </c>
    </row>
    <row r="82" spans="1:2">
      <c r="A82">
        <v>1</v>
      </c>
      <c r="B82">
        <v>4</v>
      </c>
    </row>
    <row r="83" spans="1:2">
      <c r="A83">
        <v>2</v>
      </c>
      <c r="B83">
        <v>4</v>
      </c>
    </row>
    <row r="84" spans="1:2">
      <c r="A84">
        <v>3</v>
      </c>
      <c r="B84">
        <v>4</v>
      </c>
    </row>
    <row r="85" spans="1:2">
      <c r="A85">
        <v>1</v>
      </c>
      <c r="B85">
        <v>4</v>
      </c>
    </row>
    <row r="86" spans="1:2">
      <c r="A86">
        <v>1</v>
      </c>
      <c r="B86">
        <v>5</v>
      </c>
    </row>
    <row r="87" spans="1:2">
      <c r="A87">
        <v>4</v>
      </c>
      <c r="B87">
        <v>5</v>
      </c>
    </row>
    <row r="88" spans="1:2">
      <c r="A88">
        <v>3</v>
      </c>
      <c r="B88">
        <v>5</v>
      </c>
    </row>
    <row r="89" spans="1:2">
      <c r="A89">
        <v>1</v>
      </c>
      <c r="B89">
        <v>5</v>
      </c>
    </row>
    <row r="90" spans="1:2">
      <c r="A90">
        <v>4</v>
      </c>
      <c r="B90">
        <v>5</v>
      </c>
    </row>
    <row r="91" spans="1:2">
      <c r="A91">
        <v>6</v>
      </c>
      <c r="B91">
        <v>5</v>
      </c>
    </row>
    <row r="92" spans="1:2">
      <c r="A92">
        <v>1</v>
      </c>
      <c r="B92">
        <v>5</v>
      </c>
    </row>
    <row r="93" spans="1:2">
      <c r="A93">
        <v>2</v>
      </c>
      <c r="B93">
        <v>5</v>
      </c>
    </row>
    <row r="94" spans="1:2">
      <c r="A94">
        <v>3</v>
      </c>
      <c r="B94">
        <v>5</v>
      </c>
    </row>
    <row r="95" spans="1:2">
      <c r="A95">
        <v>1</v>
      </c>
      <c r="B95">
        <v>5</v>
      </c>
    </row>
    <row r="96" spans="1:2">
      <c r="A96">
        <v>6</v>
      </c>
      <c r="B96">
        <v>5</v>
      </c>
    </row>
    <row r="97" spans="1:2">
      <c r="A97">
        <v>1</v>
      </c>
      <c r="B97">
        <v>5</v>
      </c>
    </row>
    <row r="98" spans="1:2">
      <c r="A98">
        <v>4</v>
      </c>
      <c r="B98">
        <v>6</v>
      </c>
    </row>
    <row r="99" spans="1:2">
      <c r="A99">
        <v>5</v>
      </c>
      <c r="B99">
        <v>6</v>
      </c>
    </row>
    <row r="100" spans="1:2">
      <c r="A100">
        <v>2</v>
      </c>
      <c r="B100">
        <v>6</v>
      </c>
    </row>
    <row r="101" spans="1:2">
      <c r="A101">
        <v>2</v>
      </c>
      <c r="B101">
        <v>6</v>
      </c>
    </row>
    <row r="102" spans="1:2">
      <c r="A102">
        <v>6</v>
      </c>
      <c r="B102">
        <v>6</v>
      </c>
    </row>
    <row r="103" spans="1:2">
      <c r="A103">
        <v>1</v>
      </c>
      <c r="B103">
        <v>6</v>
      </c>
    </row>
    <row r="104" spans="1:2">
      <c r="A104">
        <v>3</v>
      </c>
      <c r="B104">
        <v>6</v>
      </c>
    </row>
    <row r="105" spans="1:2">
      <c r="A105">
        <v>3</v>
      </c>
      <c r="B105">
        <v>6</v>
      </c>
    </row>
    <row r="106" spans="1:2">
      <c r="A106">
        <v>2</v>
      </c>
      <c r="B106">
        <v>6</v>
      </c>
    </row>
  </sheetData>
  <sortState ref="B7:B106">
    <sortCondition ref="B7:B106"/>
  </sortState>
  <mergeCells count="1">
    <mergeCell ref="E5:I5"/>
  </mergeCell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activeCell="I39" sqref="I39"/>
    </sheetView>
  </sheetViews>
  <sheetFormatPr baseColWidth="10" defaultRowHeight="14" x14ac:dyDescent="0"/>
  <sheetData>
    <row r="1" spans="1:9" ht="18">
      <c r="A1" s="11" t="s">
        <v>55</v>
      </c>
    </row>
    <row r="3" spans="1:9">
      <c r="A3" t="s">
        <v>42</v>
      </c>
    </row>
    <row r="4" spans="1:9">
      <c r="A4" t="s">
        <v>43</v>
      </c>
    </row>
    <row r="5" spans="1:9">
      <c r="E5" s="30" t="s">
        <v>45</v>
      </c>
      <c r="F5" s="30"/>
      <c r="G5" s="30"/>
      <c r="H5" s="30"/>
      <c r="I5" s="30"/>
    </row>
    <row r="6" spans="1:9">
      <c r="A6" s="14" t="s">
        <v>2</v>
      </c>
      <c r="B6" s="14" t="s">
        <v>41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</row>
    <row r="7" spans="1:9">
      <c r="A7">
        <v>1</v>
      </c>
      <c r="B7">
        <v>0</v>
      </c>
      <c r="E7">
        <v>0</v>
      </c>
      <c r="F7">
        <v>4</v>
      </c>
      <c r="G7">
        <f>F7/F$13</f>
        <v>0.04</v>
      </c>
      <c r="H7">
        <f>F7</f>
        <v>4</v>
      </c>
      <c r="I7">
        <f>H7/F$13</f>
        <v>0.04</v>
      </c>
    </row>
    <row r="8" spans="1:9">
      <c r="A8">
        <v>3</v>
      </c>
      <c r="B8">
        <v>0</v>
      </c>
      <c r="E8">
        <v>1</v>
      </c>
      <c r="F8">
        <v>15</v>
      </c>
      <c r="G8">
        <f t="shared" ref="G8:G12" si="0">F8/F$13</f>
        <v>0.15</v>
      </c>
      <c r="H8">
        <f>H7+F8</f>
        <v>19</v>
      </c>
      <c r="I8">
        <f t="shared" ref="I8:I12" si="1">H8/F$13</f>
        <v>0.19</v>
      </c>
    </row>
    <row r="9" spans="1:9">
      <c r="A9">
        <v>5</v>
      </c>
      <c r="B9">
        <v>0</v>
      </c>
      <c r="E9">
        <v>2</v>
      </c>
      <c r="F9">
        <v>34</v>
      </c>
      <c r="G9">
        <f t="shared" si="0"/>
        <v>0.34</v>
      </c>
      <c r="H9">
        <f t="shared" ref="H9:H12" si="2">H8+F9</f>
        <v>53</v>
      </c>
      <c r="I9">
        <f t="shared" si="1"/>
        <v>0.53</v>
      </c>
    </row>
    <row r="10" spans="1:9">
      <c r="A10">
        <v>4</v>
      </c>
      <c r="B10">
        <v>0</v>
      </c>
      <c r="E10">
        <v>3</v>
      </c>
      <c r="F10">
        <v>29</v>
      </c>
      <c r="G10">
        <f t="shared" si="0"/>
        <v>0.28999999999999998</v>
      </c>
      <c r="H10">
        <f t="shared" si="2"/>
        <v>82</v>
      </c>
      <c r="I10">
        <f t="shared" si="1"/>
        <v>0.82</v>
      </c>
    </row>
    <row r="11" spans="1:9">
      <c r="A11">
        <v>1</v>
      </c>
      <c r="B11">
        <v>1</v>
      </c>
      <c r="E11">
        <v>4</v>
      </c>
      <c r="F11">
        <v>15</v>
      </c>
      <c r="G11">
        <f t="shared" si="0"/>
        <v>0.15</v>
      </c>
      <c r="H11">
        <f t="shared" si="2"/>
        <v>97</v>
      </c>
      <c r="I11">
        <f t="shared" si="1"/>
        <v>0.97</v>
      </c>
    </row>
    <row r="12" spans="1:9">
      <c r="A12">
        <v>2</v>
      </c>
      <c r="B12">
        <v>1</v>
      </c>
      <c r="E12">
        <v>5</v>
      </c>
      <c r="F12">
        <v>3</v>
      </c>
      <c r="G12">
        <f t="shared" si="0"/>
        <v>0.03</v>
      </c>
      <c r="H12">
        <f t="shared" si="2"/>
        <v>100</v>
      </c>
      <c r="I12">
        <f t="shared" si="1"/>
        <v>1</v>
      </c>
    </row>
    <row r="13" spans="1:9">
      <c r="A13">
        <v>2</v>
      </c>
      <c r="B13">
        <v>1</v>
      </c>
      <c r="E13" s="18" t="s">
        <v>23</v>
      </c>
      <c r="F13" s="16">
        <f>SUM(F7:F12)</f>
        <v>100</v>
      </c>
      <c r="G13" s="16">
        <f>SUM(G7:G12)</f>
        <v>1</v>
      </c>
    </row>
    <row r="14" spans="1:9">
      <c r="A14">
        <v>4</v>
      </c>
      <c r="B14">
        <v>1</v>
      </c>
    </row>
    <row r="15" spans="1:9">
      <c r="A15">
        <v>1</v>
      </c>
      <c r="B15">
        <v>1</v>
      </c>
    </row>
    <row r="16" spans="1:9">
      <c r="A16">
        <v>3</v>
      </c>
      <c r="B16">
        <v>1</v>
      </c>
    </row>
    <row r="17" spans="1:2">
      <c r="A17">
        <v>3</v>
      </c>
      <c r="B17">
        <v>1</v>
      </c>
    </row>
    <row r="18" spans="1:2">
      <c r="A18">
        <v>3</v>
      </c>
      <c r="B18">
        <v>1</v>
      </c>
    </row>
    <row r="19" spans="1:2">
      <c r="A19">
        <v>4</v>
      </c>
      <c r="B19">
        <v>1</v>
      </c>
    </row>
    <row r="20" spans="1:2">
      <c r="A20">
        <v>2</v>
      </c>
      <c r="B20">
        <v>1</v>
      </c>
    </row>
    <row r="21" spans="1:2">
      <c r="A21">
        <v>2</v>
      </c>
      <c r="B21">
        <v>1</v>
      </c>
    </row>
    <row r="22" spans="1:2">
      <c r="A22">
        <v>3</v>
      </c>
      <c r="B22">
        <v>1</v>
      </c>
    </row>
    <row r="23" spans="1:2">
      <c r="A23">
        <v>1</v>
      </c>
      <c r="B23">
        <v>1</v>
      </c>
    </row>
    <row r="24" spans="1:2">
      <c r="A24">
        <v>4</v>
      </c>
      <c r="B24">
        <v>1</v>
      </c>
    </row>
    <row r="25" spans="1:2">
      <c r="A25">
        <v>3</v>
      </c>
      <c r="B25">
        <v>1</v>
      </c>
    </row>
    <row r="26" spans="1:2">
      <c r="A26">
        <v>2</v>
      </c>
      <c r="B26">
        <v>2</v>
      </c>
    </row>
    <row r="27" spans="1:2">
      <c r="A27">
        <v>0</v>
      </c>
      <c r="B27">
        <v>2</v>
      </c>
    </row>
    <row r="28" spans="1:2">
      <c r="A28">
        <v>2</v>
      </c>
      <c r="B28">
        <v>2</v>
      </c>
    </row>
    <row r="29" spans="1:2">
      <c r="A29">
        <v>4</v>
      </c>
      <c r="B29">
        <v>2</v>
      </c>
    </row>
    <row r="30" spans="1:2">
      <c r="A30">
        <v>1</v>
      </c>
      <c r="B30">
        <v>2</v>
      </c>
    </row>
    <row r="31" spans="1:2">
      <c r="A31">
        <v>3</v>
      </c>
      <c r="B31">
        <v>2</v>
      </c>
    </row>
    <row r="32" spans="1:2">
      <c r="A32">
        <v>5</v>
      </c>
      <c r="B32">
        <v>2</v>
      </c>
    </row>
    <row r="33" spans="1:2">
      <c r="A33">
        <v>0</v>
      </c>
      <c r="B33">
        <v>2</v>
      </c>
    </row>
    <row r="34" spans="1:2">
      <c r="A34">
        <v>3</v>
      </c>
      <c r="B34">
        <v>2</v>
      </c>
    </row>
    <row r="35" spans="1:2">
      <c r="A35">
        <v>2</v>
      </c>
      <c r="B35">
        <v>2</v>
      </c>
    </row>
    <row r="36" spans="1:2">
      <c r="A36">
        <v>2</v>
      </c>
      <c r="B36">
        <v>2</v>
      </c>
    </row>
    <row r="37" spans="1:2">
      <c r="A37">
        <v>2</v>
      </c>
      <c r="B37">
        <v>2</v>
      </c>
    </row>
    <row r="38" spans="1:2">
      <c r="A38">
        <v>3</v>
      </c>
      <c r="B38">
        <v>2</v>
      </c>
    </row>
    <row r="39" spans="1:2">
      <c r="A39">
        <v>4</v>
      </c>
      <c r="B39">
        <v>2</v>
      </c>
    </row>
    <row r="40" spans="1:2">
      <c r="A40">
        <v>4</v>
      </c>
      <c r="B40">
        <v>2</v>
      </c>
    </row>
    <row r="41" spans="1:2">
      <c r="A41">
        <v>1</v>
      </c>
      <c r="B41">
        <v>2</v>
      </c>
    </row>
    <row r="42" spans="1:2">
      <c r="A42">
        <v>1</v>
      </c>
      <c r="B42">
        <v>2</v>
      </c>
    </row>
    <row r="43" spans="1:2">
      <c r="A43">
        <v>3</v>
      </c>
      <c r="B43">
        <v>2</v>
      </c>
    </row>
    <row r="44" spans="1:2">
      <c r="A44">
        <v>3</v>
      </c>
      <c r="B44">
        <v>2</v>
      </c>
    </row>
    <row r="45" spans="1:2">
      <c r="A45">
        <v>4</v>
      </c>
      <c r="B45">
        <v>2</v>
      </c>
    </row>
    <row r="46" spans="1:2">
      <c r="A46">
        <v>2</v>
      </c>
      <c r="B46">
        <v>2</v>
      </c>
    </row>
    <row r="47" spans="1:2">
      <c r="A47">
        <v>2</v>
      </c>
      <c r="B47">
        <v>2</v>
      </c>
    </row>
    <row r="48" spans="1:2">
      <c r="A48">
        <v>2</v>
      </c>
      <c r="B48">
        <v>2</v>
      </c>
    </row>
    <row r="49" spans="1:2">
      <c r="A49">
        <v>3</v>
      </c>
      <c r="B49">
        <v>2</v>
      </c>
    </row>
    <row r="50" spans="1:2">
      <c r="A50">
        <v>3</v>
      </c>
      <c r="B50">
        <v>2</v>
      </c>
    </row>
    <row r="51" spans="1:2">
      <c r="A51">
        <v>4</v>
      </c>
      <c r="B51">
        <v>2</v>
      </c>
    </row>
    <row r="52" spans="1:2">
      <c r="A52">
        <v>1</v>
      </c>
      <c r="B52">
        <v>2</v>
      </c>
    </row>
    <row r="53" spans="1:2">
      <c r="A53">
        <v>1</v>
      </c>
      <c r="B53">
        <v>2</v>
      </c>
    </row>
    <row r="54" spans="1:2">
      <c r="A54">
        <v>1</v>
      </c>
      <c r="B54">
        <v>2</v>
      </c>
    </row>
    <row r="55" spans="1:2">
      <c r="A55">
        <v>2</v>
      </c>
      <c r="B55">
        <v>2</v>
      </c>
    </row>
    <row r="56" spans="1:2">
      <c r="A56">
        <v>2</v>
      </c>
      <c r="B56">
        <v>2</v>
      </c>
    </row>
    <row r="57" spans="1:2">
      <c r="A57">
        <v>3</v>
      </c>
      <c r="B57">
        <v>2</v>
      </c>
    </row>
    <row r="58" spans="1:2">
      <c r="A58">
        <v>4</v>
      </c>
      <c r="B58">
        <v>2</v>
      </c>
    </row>
    <row r="59" spans="1:2">
      <c r="A59">
        <v>4</v>
      </c>
      <c r="B59">
        <v>2</v>
      </c>
    </row>
    <row r="60" spans="1:2">
      <c r="A60">
        <v>2</v>
      </c>
      <c r="B60">
        <v>3</v>
      </c>
    </row>
    <row r="61" spans="1:2">
      <c r="A61">
        <v>3</v>
      </c>
      <c r="B61">
        <v>3</v>
      </c>
    </row>
    <row r="62" spans="1:2">
      <c r="A62">
        <v>3</v>
      </c>
      <c r="B62">
        <v>3</v>
      </c>
    </row>
    <row r="63" spans="1:2">
      <c r="A63">
        <v>3</v>
      </c>
      <c r="B63">
        <v>3</v>
      </c>
    </row>
    <row r="64" spans="1:2">
      <c r="A64">
        <v>2</v>
      </c>
      <c r="B64">
        <v>3</v>
      </c>
    </row>
    <row r="65" spans="1:2">
      <c r="A65">
        <v>2</v>
      </c>
      <c r="B65">
        <v>3</v>
      </c>
    </row>
    <row r="66" spans="1:2">
      <c r="A66">
        <v>2</v>
      </c>
      <c r="B66">
        <v>3</v>
      </c>
    </row>
    <row r="67" spans="1:2">
      <c r="A67">
        <v>1</v>
      </c>
      <c r="B67">
        <v>3</v>
      </c>
    </row>
    <row r="68" spans="1:2">
      <c r="A68">
        <v>1</v>
      </c>
      <c r="B68">
        <v>3</v>
      </c>
    </row>
    <row r="69" spans="1:2">
      <c r="A69">
        <v>4</v>
      </c>
      <c r="B69">
        <v>3</v>
      </c>
    </row>
    <row r="70" spans="1:2">
      <c r="A70">
        <v>3</v>
      </c>
      <c r="B70">
        <v>3</v>
      </c>
    </row>
    <row r="71" spans="1:2">
      <c r="A71">
        <v>2</v>
      </c>
      <c r="B71">
        <v>3</v>
      </c>
    </row>
    <row r="72" spans="1:2">
      <c r="A72">
        <v>2</v>
      </c>
      <c r="B72">
        <v>3</v>
      </c>
    </row>
    <row r="73" spans="1:2">
      <c r="A73">
        <v>2</v>
      </c>
      <c r="B73">
        <v>3</v>
      </c>
    </row>
    <row r="74" spans="1:2">
      <c r="A74">
        <v>3</v>
      </c>
      <c r="B74">
        <v>3</v>
      </c>
    </row>
    <row r="75" spans="1:2">
      <c r="A75">
        <v>2</v>
      </c>
      <c r="B75">
        <v>3</v>
      </c>
    </row>
    <row r="76" spans="1:2">
      <c r="A76">
        <v>3</v>
      </c>
      <c r="B76">
        <v>3</v>
      </c>
    </row>
    <row r="77" spans="1:2">
      <c r="A77">
        <v>3</v>
      </c>
      <c r="B77">
        <v>3</v>
      </c>
    </row>
    <row r="78" spans="1:2">
      <c r="A78">
        <v>4</v>
      </c>
      <c r="B78">
        <v>3</v>
      </c>
    </row>
    <row r="79" spans="1:2">
      <c r="A79">
        <v>1</v>
      </c>
      <c r="B79">
        <v>3</v>
      </c>
    </row>
    <row r="80" spans="1:2">
      <c r="A80">
        <v>3</v>
      </c>
      <c r="B80">
        <v>3</v>
      </c>
    </row>
    <row r="81" spans="1:2">
      <c r="A81">
        <v>2</v>
      </c>
      <c r="B81">
        <v>3</v>
      </c>
    </row>
    <row r="82" spans="1:2">
      <c r="A82">
        <v>3</v>
      </c>
      <c r="B82">
        <v>3</v>
      </c>
    </row>
    <row r="83" spans="1:2">
      <c r="A83">
        <v>2</v>
      </c>
      <c r="B83">
        <v>3</v>
      </c>
    </row>
    <row r="84" spans="1:2">
      <c r="A84">
        <v>3</v>
      </c>
      <c r="B84">
        <v>3</v>
      </c>
    </row>
    <row r="85" spans="1:2">
      <c r="A85">
        <v>1</v>
      </c>
      <c r="B85">
        <v>3</v>
      </c>
    </row>
    <row r="86" spans="1:2">
      <c r="A86">
        <v>5</v>
      </c>
      <c r="B86">
        <v>3</v>
      </c>
    </row>
    <row r="87" spans="1:2">
      <c r="A87">
        <v>0</v>
      </c>
      <c r="B87">
        <v>3</v>
      </c>
    </row>
    <row r="88" spans="1:2">
      <c r="A88">
        <v>2</v>
      </c>
      <c r="B88">
        <v>3</v>
      </c>
    </row>
    <row r="89" spans="1:2">
      <c r="A89">
        <v>2</v>
      </c>
      <c r="B89">
        <v>4</v>
      </c>
    </row>
    <row r="90" spans="1:2">
      <c r="A90">
        <v>3</v>
      </c>
      <c r="B90">
        <v>4</v>
      </c>
    </row>
    <row r="91" spans="1:2">
      <c r="A91">
        <v>2</v>
      </c>
      <c r="B91">
        <v>4</v>
      </c>
    </row>
    <row r="92" spans="1:2">
      <c r="A92">
        <v>2</v>
      </c>
      <c r="B92">
        <v>4</v>
      </c>
    </row>
    <row r="93" spans="1:2">
      <c r="A93">
        <v>3</v>
      </c>
      <c r="B93">
        <v>4</v>
      </c>
    </row>
    <row r="94" spans="1:2">
      <c r="A94">
        <v>2</v>
      </c>
      <c r="B94">
        <v>4</v>
      </c>
    </row>
    <row r="95" spans="1:2">
      <c r="A95">
        <v>3</v>
      </c>
      <c r="B95">
        <v>4</v>
      </c>
    </row>
    <row r="96" spans="1:2">
      <c r="A96">
        <v>2</v>
      </c>
      <c r="B96">
        <v>4</v>
      </c>
    </row>
    <row r="97" spans="1:2">
      <c r="A97">
        <v>0</v>
      </c>
      <c r="B97">
        <v>4</v>
      </c>
    </row>
    <row r="98" spans="1:2">
      <c r="A98">
        <v>3</v>
      </c>
      <c r="B98">
        <v>4</v>
      </c>
    </row>
    <row r="99" spans="1:2">
      <c r="A99">
        <v>2</v>
      </c>
      <c r="B99">
        <v>4</v>
      </c>
    </row>
    <row r="100" spans="1:2">
      <c r="A100">
        <v>2</v>
      </c>
      <c r="B100">
        <v>4</v>
      </c>
    </row>
    <row r="101" spans="1:2">
      <c r="A101">
        <v>1</v>
      </c>
      <c r="B101">
        <v>4</v>
      </c>
    </row>
    <row r="102" spans="1:2">
      <c r="A102">
        <v>2</v>
      </c>
      <c r="B102">
        <v>4</v>
      </c>
    </row>
    <row r="103" spans="1:2">
      <c r="A103">
        <v>4</v>
      </c>
      <c r="B103">
        <v>4</v>
      </c>
    </row>
    <row r="104" spans="1:2">
      <c r="A104">
        <v>3</v>
      </c>
      <c r="B104">
        <v>5</v>
      </c>
    </row>
    <row r="105" spans="1:2">
      <c r="A105">
        <v>4</v>
      </c>
      <c r="B105">
        <v>5</v>
      </c>
    </row>
    <row r="106" spans="1:2">
      <c r="A106">
        <v>2</v>
      </c>
      <c r="B106">
        <v>5</v>
      </c>
    </row>
  </sheetData>
  <sortState ref="B7:B106">
    <sortCondition ref="B7:B106"/>
  </sortState>
  <mergeCells count="1">
    <mergeCell ref="E5:I5"/>
  </mergeCell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"/>
    </sheetView>
  </sheetViews>
  <sheetFormatPr baseColWidth="10" defaultRowHeight="14" x14ac:dyDescent="0"/>
  <sheetData>
    <row r="1" spans="1:6" ht="18">
      <c r="A1" s="11" t="s">
        <v>56</v>
      </c>
    </row>
    <row r="3" spans="1:6">
      <c r="A3" t="s">
        <v>82</v>
      </c>
    </row>
    <row r="4" spans="1:6">
      <c r="A4" s="22" t="s">
        <v>65</v>
      </c>
      <c r="B4" s="23" t="s">
        <v>57</v>
      </c>
      <c r="C4" s="22" t="s">
        <v>47</v>
      </c>
      <c r="D4" s="22" t="s">
        <v>48</v>
      </c>
      <c r="E4" s="22" t="s">
        <v>49</v>
      </c>
      <c r="F4" s="22" t="s">
        <v>50</v>
      </c>
    </row>
    <row r="5" spans="1:6">
      <c r="A5">
        <v>1</v>
      </c>
      <c r="B5" t="s">
        <v>58</v>
      </c>
      <c r="C5">
        <v>22</v>
      </c>
      <c r="D5">
        <f>C5/C$12</f>
        <v>0.44</v>
      </c>
      <c r="E5">
        <f>C5</f>
        <v>22</v>
      </c>
      <c r="F5">
        <f>D5</f>
        <v>0.44</v>
      </c>
    </row>
    <row r="6" spans="1:6">
      <c r="A6">
        <v>2</v>
      </c>
      <c r="B6" t="s">
        <v>59</v>
      </c>
      <c r="C6">
        <v>12</v>
      </c>
      <c r="D6">
        <f t="shared" ref="D6:D11" si="0">C6/C$12</f>
        <v>0.24</v>
      </c>
      <c r="E6">
        <f>E5+C6</f>
        <v>34</v>
      </c>
      <c r="F6">
        <f>F5+D6</f>
        <v>0.67999999999999994</v>
      </c>
    </row>
    <row r="7" spans="1:6">
      <c r="A7">
        <v>3</v>
      </c>
      <c r="B7" t="s">
        <v>60</v>
      </c>
      <c r="C7">
        <v>8</v>
      </c>
      <c r="D7">
        <f t="shared" si="0"/>
        <v>0.16</v>
      </c>
      <c r="E7">
        <f>E6+C7</f>
        <v>42</v>
      </c>
      <c r="F7">
        <f t="shared" ref="F7:F11" si="1">F6+D7</f>
        <v>0.84</v>
      </c>
    </row>
    <row r="8" spans="1:6">
      <c r="A8">
        <v>4</v>
      </c>
      <c r="B8" t="s">
        <v>61</v>
      </c>
      <c r="C8">
        <v>3</v>
      </c>
      <c r="D8">
        <f t="shared" si="0"/>
        <v>0.06</v>
      </c>
      <c r="E8">
        <f>E7+C8</f>
        <v>45</v>
      </c>
      <c r="F8">
        <f t="shared" si="1"/>
        <v>0.89999999999999991</v>
      </c>
    </row>
    <row r="9" spans="1:6">
      <c r="A9">
        <v>5</v>
      </c>
      <c r="B9" t="s">
        <v>62</v>
      </c>
      <c r="C9">
        <v>3</v>
      </c>
      <c r="D9">
        <f t="shared" si="0"/>
        <v>0.06</v>
      </c>
      <c r="E9">
        <f>E8+C9</f>
        <v>48</v>
      </c>
      <c r="F9">
        <f t="shared" si="1"/>
        <v>0.96</v>
      </c>
    </row>
    <row r="10" spans="1:6">
      <c r="A10">
        <v>6</v>
      </c>
      <c r="B10" t="s">
        <v>63</v>
      </c>
      <c r="C10">
        <v>1</v>
      </c>
      <c r="D10">
        <f t="shared" si="0"/>
        <v>0.02</v>
      </c>
      <c r="E10">
        <f>E9+C10</f>
        <v>49</v>
      </c>
      <c r="F10">
        <f t="shared" si="1"/>
        <v>0.98</v>
      </c>
    </row>
    <row r="11" spans="1:6">
      <c r="A11">
        <v>7</v>
      </c>
      <c r="B11" t="s">
        <v>64</v>
      </c>
      <c r="C11">
        <v>1</v>
      </c>
      <c r="D11">
        <f t="shared" si="0"/>
        <v>0.02</v>
      </c>
      <c r="E11">
        <f>E10+C11</f>
        <v>50</v>
      </c>
      <c r="F11">
        <f t="shared" si="1"/>
        <v>1</v>
      </c>
    </row>
    <row r="12" spans="1:6">
      <c r="B12" s="18" t="s">
        <v>23</v>
      </c>
      <c r="C12" s="16">
        <f>SUM(C5:C11)</f>
        <v>50</v>
      </c>
      <c r="D12" s="16">
        <f>SUM(D5:D11)</f>
        <v>1</v>
      </c>
    </row>
    <row r="13" spans="1:6">
      <c r="C13" s="21"/>
    </row>
  </sheetData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3" sqref="A3"/>
    </sheetView>
  </sheetViews>
  <sheetFormatPr baseColWidth="10" defaultRowHeight="14" x14ac:dyDescent="0"/>
  <sheetData>
    <row r="1" spans="1:6" ht="18">
      <c r="A1" s="11" t="s">
        <v>66</v>
      </c>
    </row>
    <row r="3" spans="1:6">
      <c r="A3" t="s">
        <v>82</v>
      </c>
    </row>
    <row r="4" spans="1:6">
      <c r="A4" s="22" t="s">
        <v>65</v>
      </c>
      <c r="B4" s="23" t="s">
        <v>57</v>
      </c>
      <c r="C4" s="22" t="s">
        <v>47</v>
      </c>
      <c r="D4" s="22" t="s">
        <v>48</v>
      </c>
      <c r="E4" s="22" t="s">
        <v>49</v>
      </c>
      <c r="F4" s="22" t="s">
        <v>50</v>
      </c>
    </row>
    <row r="5" spans="1:6">
      <c r="A5">
        <v>1</v>
      </c>
      <c r="B5" t="s">
        <v>67</v>
      </c>
      <c r="C5">
        <v>8</v>
      </c>
      <c r="D5">
        <f>C5/C$13</f>
        <v>0.08</v>
      </c>
      <c r="E5">
        <f>C5</f>
        <v>8</v>
      </c>
      <c r="F5">
        <f>D5</f>
        <v>0.08</v>
      </c>
    </row>
    <row r="6" spans="1:6">
      <c r="A6">
        <v>2</v>
      </c>
      <c r="B6" t="s">
        <v>68</v>
      </c>
      <c r="C6">
        <v>13</v>
      </c>
      <c r="D6">
        <f t="shared" ref="D6:D12" si="0">C6/C$13</f>
        <v>0.13</v>
      </c>
      <c r="E6">
        <f>E5+C6</f>
        <v>21</v>
      </c>
      <c r="F6">
        <f>F5+D6</f>
        <v>0.21000000000000002</v>
      </c>
    </row>
    <row r="7" spans="1:6">
      <c r="A7">
        <v>3</v>
      </c>
      <c r="B7" t="s">
        <v>69</v>
      </c>
      <c r="C7">
        <v>15</v>
      </c>
      <c r="D7">
        <f t="shared" si="0"/>
        <v>0.15</v>
      </c>
      <c r="E7">
        <f t="shared" ref="E7:E12" si="1">E6+C7</f>
        <v>36</v>
      </c>
      <c r="F7">
        <f t="shared" ref="F7:F12" si="2">F6+D7</f>
        <v>0.36</v>
      </c>
    </row>
    <row r="8" spans="1:6">
      <c r="A8">
        <v>4</v>
      </c>
      <c r="B8" t="s">
        <v>70</v>
      </c>
      <c r="C8">
        <v>30</v>
      </c>
      <c r="D8">
        <f t="shared" si="0"/>
        <v>0.3</v>
      </c>
      <c r="E8">
        <f t="shared" si="1"/>
        <v>66</v>
      </c>
      <c r="F8">
        <f t="shared" si="2"/>
        <v>0.65999999999999992</v>
      </c>
    </row>
    <row r="9" spans="1:6">
      <c r="A9">
        <v>5</v>
      </c>
      <c r="B9" t="s">
        <v>71</v>
      </c>
      <c r="C9">
        <v>16</v>
      </c>
      <c r="D9">
        <f t="shared" si="0"/>
        <v>0.16</v>
      </c>
      <c r="E9">
        <f t="shared" si="1"/>
        <v>82</v>
      </c>
      <c r="F9">
        <f t="shared" si="2"/>
        <v>0.82</v>
      </c>
    </row>
    <row r="10" spans="1:6">
      <c r="A10">
        <v>6</v>
      </c>
      <c r="B10" t="s">
        <v>72</v>
      </c>
      <c r="C10">
        <v>9</v>
      </c>
      <c r="D10">
        <f t="shared" si="0"/>
        <v>0.09</v>
      </c>
      <c r="E10">
        <f t="shared" si="1"/>
        <v>91</v>
      </c>
      <c r="F10">
        <f t="shared" si="2"/>
        <v>0.90999999999999992</v>
      </c>
    </row>
    <row r="11" spans="1:6">
      <c r="A11">
        <v>7</v>
      </c>
      <c r="B11" t="s">
        <v>73</v>
      </c>
      <c r="C11">
        <v>5</v>
      </c>
      <c r="D11">
        <f t="shared" si="0"/>
        <v>0.05</v>
      </c>
      <c r="E11">
        <f t="shared" si="1"/>
        <v>96</v>
      </c>
      <c r="F11">
        <f t="shared" si="2"/>
        <v>0.96</v>
      </c>
    </row>
    <row r="12" spans="1:6">
      <c r="A12">
        <v>8</v>
      </c>
      <c r="B12" t="s">
        <v>74</v>
      </c>
      <c r="C12">
        <v>4</v>
      </c>
      <c r="D12">
        <f t="shared" si="0"/>
        <v>0.04</v>
      </c>
      <c r="E12">
        <f t="shared" si="1"/>
        <v>100</v>
      </c>
      <c r="F12">
        <f t="shared" si="2"/>
        <v>1</v>
      </c>
    </row>
    <row r="13" spans="1:6">
      <c r="B13" s="18" t="s">
        <v>23</v>
      </c>
      <c r="C13" s="16">
        <f>SUM(C5:C12)</f>
        <v>100</v>
      </c>
      <c r="D13" s="16">
        <f>SUM(D5:D12)</f>
        <v>1</v>
      </c>
    </row>
    <row r="14" spans="1:6">
      <c r="C14" s="2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4" sqref="A4:F4"/>
    </sheetView>
  </sheetViews>
  <sheetFormatPr baseColWidth="10" defaultRowHeight="14" x14ac:dyDescent="0"/>
  <sheetData>
    <row r="1" spans="1:6" ht="18">
      <c r="A1" s="11" t="s">
        <v>75</v>
      </c>
    </row>
    <row r="3" spans="1:6">
      <c r="A3" t="s">
        <v>82</v>
      </c>
    </row>
    <row r="4" spans="1:6">
      <c r="A4" s="22" t="s">
        <v>65</v>
      </c>
      <c r="B4" s="22" t="s">
        <v>57</v>
      </c>
      <c r="C4" s="22" t="s">
        <v>47</v>
      </c>
      <c r="D4" s="22" t="s">
        <v>48</v>
      </c>
      <c r="E4" s="22" t="s">
        <v>49</v>
      </c>
      <c r="F4" s="22" t="s">
        <v>50</v>
      </c>
    </row>
    <row r="5" spans="1:6">
      <c r="A5">
        <v>1</v>
      </c>
      <c r="B5" s="20" t="s">
        <v>76</v>
      </c>
      <c r="C5">
        <v>7</v>
      </c>
      <c r="D5">
        <f>C5/C$10</f>
        <v>0.14000000000000001</v>
      </c>
      <c r="E5">
        <f>C5</f>
        <v>7</v>
      </c>
      <c r="F5">
        <f>D5</f>
        <v>0.14000000000000001</v>
      </c>
    </row>
    <row r="6" spans="1:6">
      <c r="A6">
        <v>2</v>
      </c>
      <c r="B6" s="20" t="s">
        <v>78</v>
      </c>
      <c r="C6">
        <v>10</v>
      </c>
      <c r="D6" s="3">
        <f t="shared" ref="D6:D9" si="0">C6/C$10</f>
        <v>0.2</v>
      </c>
      <c r="E6">
        <f>E5+C6</f>
        <v>17</v>
      </c>
      <c r="F6" s="3">
        <f>F5+D6</f>
        <v>0.34</v>
      </c>
    </row>
    <row r="7" spans="1:6">
      <c r="A7">
        <v>3</v>
      </c>
      <c r="B7" s="20" t="s">
        <v>79</v>
      </c>
      <c r="C7">
        <v>15</v>
      </c>
      <c r="D7" s="3">
        <f t="shared" si="0"/>
        <v>0.3</v>
      </c>
      <c r="E7">
        <f t="shared" ref="E7:E9" si="1">E6+C7</f>
        <v>32</v>
      </c>
      <c r="F7" s="3">
        <f t="shared" ref="F7:F9" si="2">F6+D7</f>
        <v>0.64</v>
      </c>
    </row>
    <row r="8" spans="1:6">
      <c r="A8">
        <v>4</v>
      </c>
      <c r="B8" s="20" t="s">
        <v>77</v>
      </c>
      <c r="C8">
        <v>12</v>
      </c>
      <c r="D8">
        <f t="shared" si="0"/>
        <v>0.24</v>
      </c>
      <c r="E8">
        <f t="shared" si="1"/>
        <v>44</v>
      </c>
      <c r="F8" s="3">
        <f t="shared" si="2"/>
        <v>0.88</v>
      </c>
    </row>
    <row r="9" spans="1:6">
      <c r="A9">
        <v>5</v>
      </c>
      <c r="B9" s="20" t="s">
        <v>80</v>
      </c>
      <c r="C9">
        <v>6</v>
      </c>
      <c r="D9">
        <f t="shared" si="0"/>
        <v>0.12</v>
      </c>
      <c r="E9">
        <f t="shared" si="1"/>
        <v>50</v>
      </c>
      <c r="F9" s="10">
        <f t="shared" si="2"/>
        <v>1</v>
      </c>
    </row>
    <row r="10" spans="1:6">
      <c r="B10" s="18" t="s">
        <v>23</v>
      </c>
      <c r="C10" s="16">
        <f>SUM(C5:C9)</f>
        <v>50</v>
      </c>
      <c r="D10" s="16">
        <f>SUM(D5:D9)</f>
        <v>1</v>
      </c>
    </row>
    <row r="12" spans="1:6">
      <c r="C12" s="2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E14" sqref="E14:F14"/>
    </sheetView>
  </sheetViews>
  <sheetFormatPr baseColWidth="10" defaultRowHeight="14" x14ac:dyDescent="0"/>
  <sheetData>
    <row r="1" spans="1:6" ht="18">
      <c r="A1" s="11" t="s">
        <v>81</v>
      </c>
    </row>
    <row r="3" spans="1:6">
      <c r="A3" t="s">
        <v>42</v>
      </c>
    </row>
    <row r="4" spans="1:6">
      <c r="A4" t="s">
        <v>43</v>
      </c>
    </row>
    <row r="6" spans="1:6">
      <c r="A6" s="14" t="s">
        <v>2</v>
      </c>
      <c r="B6" s="14" t="s">
        <v>41</v>
      </c>
      <c r="D6" t="s">
        <v>83</v>
      </c>
    </row>
    <row r="7" spans="1:6">
      <c r="A7">
        <v>141</v>
      </c>
      <c r="B7">
        <v>134</v>
      </c>
      <c r="D7" s="22" t="s">
        <v>65</v>
      </c>
      <c r="E7" s="22" t="s">
        <v>57</v>
      </c>
      <c r="F7" s="22" t="s">
        <v>47</v>
      </c>
    </row>
    <row r="8" spans="1:6">
      <c r="A8">
        <v>146</v>
      </c>
      <c r="B8">
        <v>139</v>
      </c>
      <c r="D8">
        <v>1</v>
      </c>
      <c r="E8" s="20" t="s">
        <v>84</v>
      </c>
      <c r="F8">
        <v>1</v>
      </c>
    </row>
    <row r="9" spans="1:6">
      <c r="A9">
        <v>154</v>
      </c>
      <c r="B9">
        <v>141</v>
      </c>
      <c r="D9">
        <v>2</v>
      </c>
      <c r="E9" s="20" t="s">
        <v>85</v>
      </c>
      <c r="F9">
        <v>3</v>
      </c>
    </row>
    <row r="10" spans="1:6">
      <c r="A10">
        <v>160</v>
      </c>
      <c r="B10">
        <v>143</v>
      </c>
      <c r="D10">
        <v>3</v>
      </c>
      <c r="E10" s="20" t="s">
        <v>86</v>
      </c>
      <c r="F10">
        <v>6</v>
      </c>
    </row>
    <row r="11" spans="1:6">
      <c r="A11">
        <v>154</v>
      </c>
      <c r="B11">
        <v>145</v>
      </c>
      <c r="D11">
        <v>4</v>
      </c>
      <c r="E11" s="20" t="s">
        <v>87</v>
      </c>
      <c r="F11">
        <v>36</v>
      </c>
    </row>
    <row r="12" spans="1:6">
      <c r="A12">
        <v>161</v>
      </c>
      <c r="B12">
        <v>145</v>
      </c>
      <c r="D12">
        <v>5</v>
      </c>
      <c r="E12" s="20" t="s">
        <v>88</v>
      </c>
      <c r="F12">
        <v>44</v>
      </c>
    </row>
    <row r="13" spans="1:6">
      <c r="A13">
        <v>150</v>
      </c>
      <c r="B13">
        <v>146</v>
      </c>
      <c r="D13">
        <v>6</v>
      </c>
      <c r="E13" s="20" t="s">
        <v>89</v>
      </c>
      <c r="F13">
        <v>30</v>
      </c>
    </row>
    <row r="14" spans="1:6">
      <c r="A14">
        <v>150</v>
      </c>
      <c r="B14">
        <v>148</v>
      </c>
      <c r="E14" s="24" t="s">
        <v>23</v>
      </c>
      <c r="F14" s="25">
        <f>SUM(F8:F13)</f>
        <v>120</v>
      </c>
    </row>
    <row r="15" spans="1:6">
      <c r="A15">
        <v>153</v>
      </c>
      <c r="B15">
        <v>148</v>
      </c>
    </row>
    <row r="16" spans="1:6">
      <c r="A16">
        <v>155</v>
      </c>
      <c r="B16">
        <v>148</v>
      </c>
    </row>
    <row r="17" spans="1:12">
      <c r="A17">
        <v>151</v>
      </c>
      <c r="B17">
        <v>149</v>
      </c>
      <c r="D17" t="s">
        <v>90</v>
      </c>
    </row>
    <row r="18" spans="1:12">
      <c r="A18">
        <v>158</v>
      </c>
      <c r="B18">
        <v>149</v>
      </c>
      <c r="D18" s="22" t="s">
        <v>65</v>
      </c>
      <c r="E18" s="22" t="s">
        <v>57</v>
      </c>
      <c r="F18" s="22" t="s">
        <v>47</v>
      </c>
      <c r="G18" s="22" t="s">
        <v>48</v>
      </c>
      <c r="H18" s="22" t="s">
        <v>49</v>
      </c>
      <c r="I18" s="22" t="s">
        <v>50</v>
      </c>
      <c r="J18" s="22" t="s">
        <v>99</v>
      </c>
      <c r="K18" s="22" t="s">
        <v>100</v>
      </c>
      <c r="L18" s="22" t="s">
        <v>101</v>
      </c>
    </row>
    <row r="19" spans="1:12">
      <c r="A19">
        <v>161</v>
      </c>
      <c r="B19">
        <v>149</v>
      </c>
      <c r="D19">
        <v>1</v>
      </c>
      <c r="E19" t="s">
        <v>91</v>
      </c>
      <c r="F19">
        <v>2</v>
      </c>
      <c r="G19" s="26">
        <f>F19/F$27</f>
        <v>1.6666666666666666E-2</v>
      </c>
      <c r="H19">
        <f>F19</f>
        <v>2</v>
      </c>
      <c r="I19" s="26">
        <f>G19</f>
        <v>1.6666666666666666E-2</v>
      </c>
      <c r="J19">
        <v>6</v>
      </c>
      <c r="K19" s="3">
        <f>F19/J19</f>
        <v>0.33333333333333331</v>
      </c>
      <c r="L19" s="26">
        <f>G19/J19</f>
        <v>2.7777777777777779E-3</v>
      </c>
    </row>
    <row r="20" spans="1:12">
      <c r="A20">
        <v>148</v>
      </c>
      <c r="B20">
        <v>149</v>
      </c>
      <c r="D20">
        <v>2</v>
      </c>
      <c r="E20" t="s">
        <v>92</v>
      </c>
      <c r="F20">
        <v>4</v>
      </c>
      <c r="G20" s="26">
        <f t="shared" ref="G20:G26" si="0">F20/F$27</f>
        <v>3.3333333333333333E-2</v>
      </c>
      <c r="H20">
        <f>H19+F20</f>
        <v>6</v>
      </c>
      <c r="I20" s="26">
        <f>I19+G20</f>
        <v>0.05</v>
      </c>
      <c r="J20">
        <v>4</v>
      </c>
      <c r="K20">
        <f t="shared" ref="K20:K26" si="1">F20/J20</f>
        <v>1</v>
      </c>
      <c r="L20" s="26">
        <f t="shared" ref="L20:L26" si="2">G20/J20</f>
        <v>8.3333333333333332E-3</v>
      </c>
    </row>
    <row r="21" spans="1:12">
      <c r="A21">
        <v>151</v>
      </c>
      <c r="B21">
        <v>149</v>
      </c>
      <c r="D21">
        <v>3</v>
      </c>
      <c r="E21" t="s">
        <v>93</v>
      </c>
      <c r="F21">
        <v>4</v>
      </c>
      <c r="G21" s="26">
        <f t="shared" si="0"/>
        <v>3.3333333333333333E-2</v>
      </c>
      <c r="H21">
        <f t="shared" ref="H21:H26" si="3">H20+F21</f>
        <v>10</v>
      </c>
      <c r="I21" s="26">
        <f t="shared" ref="I21:I26" si="4">I20+G21</f>
        <v>8.3333333333333343E-2</v>
      </c>
      <c r="J21">
        <v>3</v>
      </c>
      <c r="K21" s="3">
        <f t="shared" si="1"/>
        <v>1.3333333333333333</v>
      </c>
      <c r="L21" s="26">
        <f t="shared" si="2"/>
        <v>1.1111111111111112E-2</v>
      </c>
    </row>
    <row r="22" spans="1:12">
      <c r="A22">
        <v>160</v>
      </c>
      <c r="B22">
        <v>150</v>
      </c>
      <c r="D22">
        <v>4</v>
      </c>
      <c r="E22" t="s">
        <v>94</v>
      </c>
      <c r="F22">
        <v>18</v>
      </c>
      <c r="G22" s="26">
        <f t="shared" si="0"/>
        <v>0.15</v>
      </c>
      <c r="H22">
        <f t="shared" si="3"/>
        <v>28</v>
      </c>
      <c r="I22" s="26">
        <f t="shared" si="4"/>
        <v>0.23333333333333334</v>
      </c>
      <c r="J22">
        <v>3</v>
      </c>
      <c r="K22">
        <f t="shared" si="1"/>
        <v>6</v>
      </c>
      <c r="L22" s="26">
        <f t="shared" si="2"/>
        <v>4.9999999999999996E-2</v>
      </c>
    </row>
    <row r="23" spans="1:12">
      <c r="A23">
        <v>143</v>
      </c>
      <c r="B23">
        <v>150</v>
      </c>
      <c r="D23">
        <v>5</v>
      </c>
      <c r="E23" t="s">
        <v>95</v>
      </c>
      <c r="F23">
        <v>30</v>
      </c>
      <c r="G23" s="26">
        <f t="shared" si="0"/>
        <v>0.25</v>
      </c>
      <c r="H23">
        <f t="shared" si="3"/>
        <v>58</v>
      </c>
      <c r="I23" s="26">
        <f t="shared" si="4"/>
        <v>0.48333333333333334</v>
      </c>
      <c r="J23">
        <v>3</v>
      </c>
      <c r="K23">
        <f t="shared" si="1"/>
        <v>10</v>
      </c>
      <c r="L23" s="26">
        <f t="shared" si="2"/>
        <v>8.3333333333333329E-2</v>
      </c>
    </row>
    <row r="24" spans="1:12">
      <c r="A24">
        <v>153</v>
      </c>
      <c r="B24">
        <v>150</v>
      </c>
      <c r="D24">
        <v>6</v>
      </c>
      <c r="E24" t="s">
        <v>96</v>
      </c>
      <c r="F24">
        <v>22</v>
      </c>
      <c r="G24" s="26">
        <f t="shared" si="0"/>
        <v>0.18333333333333332</v>
      </c>
      <c r="H24">
        <f t="shared" si="3"/>
        <v>80</v>
      </c>
      <c r="I24" s="26">
        <f t="shared" si="4"/>
        <v>0.66666666666666663</v>
      </c>
      <c r="J24">
        <v>3</v>
      </c>
      <c r="K24" s="3">
        <f t="shared" si="1"/>
        <v>7.333333333333333</v>
      </c>
      <c r="L24" s="26">
        <f t="shared" si="2"/>
        <v>6.1111111111111109E-2</v>
      </c>
    </row>
    <row r="25" spans="1:12">
      <c r="A25">
        <v>162</v>
      </c>
      <c r="B25">
        <v>150</v>
      </c>
      <c r="D25">
        <v>7</v>
      </c>
      <c r="E25" t="s">
        <v>97</v>
      </c>
      <c r="F25">
        <v>27</v>
      </c>
      <c r="G25" s="26">
        <f t="shared" si="0"/>
        <v>0.22500000000000001</v>
      </c>
      <c r="H25">
        <f t="shared" si="3"/>
        <v>107</v>
      </c>
      <c r="I25" s="26">
        <f t="shared" si="4"/>
        <v>0.89166666666666661</v>
      </c>
      <c r="J25">
        <v>3</v>
      </c>
      <c r="K25">
        <f t="shared" si="1"/>
        <v>9</v>
      </c>
      <c r="L25" s="26">
        <f t="shared" si="2"/>
        <v>7.4999999999999997E-2</v>
      </c>
    </row>
    <row r="26" spans="1:12">
      <c r="A26">
        <v>155</v>
      </c>
      <c r="B26">
        <v>150</v>
      </c>
      <c r="D26">
        <v>8</v>
      </c>
      <c r="E26" t="s">
        <v>98</v>
      </c>
      <c r="F26">
        <v>13</v>
      </c>
      <c r="G26" s="26">
        <f t="shared" si="0"/>
        <v>0.10833333333333334</v>
      </c>
      <c r="H26">
        <f t="shared" si="3"/>
        <v>120</v>
      </c>
      <c r="I26" s="10">
        <f t="shared" si="4"/>
        <v>1</v>
      </c>
      <c r="J26">
        <v>3</v>
      </c>
      <c r="K26" s="3">
        <f t="shared" si="1"/>
        <v>4.333333333333333</v>
      </c>
      <c r="L26" s="26">
        <f t="shared" si="2"/>
        <v>3.6111111111111115E-2</v>
      </c>
    </row>
    <row r="27" spans="1:12">
      <c r="A27">
        <v>156</v>
      </c>
      <c r="B27">
        <v>150</v>
      </c>
      <c r="E27" s="24" t="s">
        <v>23</v>
      </c>
      <c r="F27" s="25">
        <f>SUM(F19:F26)</f>
        <v>120</v>
      </c>
      <c r="G27" s="25">
        <f>SUM(G19:G26)</f>
        <v>1</v>
      </c>
    </row>
    <row r="28" spans="1:12">
      <c r="A28">
        <v>162</v>
      </c>
      <c r="B28">
        <v>150</v>
      </c>
    </row>
    <row r="29" spans="1:12">
      <c r="A29">
        <v>145</v>
      </c>
      <c r="B29">
        <v>150</v>
      </c>
    </row>
    <row r="30" spans="1:12">
      <c r="A30">
        <v>149</v>
      </c>
      <c r="B30">
        <v>151</v>
      </c>
    </row>
    <row r="31" spans="1:12">
      <c r="A31">
        <v>155</v>
      </c>
      <c r="B31">
        <v>151</v>
      </c>
    </row>
    <row r="32" spans="1:12">
      <c r="A32">
        <v>159</v>
      </c>
      <c r="B32">
        <v>151</v>
      </c>
    </row>
    <row r="33" spans="1:2">
      <c r="A33">
        <v>156</v>
      </c>
      <c r="B33">
        <v>151</v>
      </c>
    </row>
    <row r="34" spans="1:2">
      <c r="A34">
        <v>153</v>
      </c>
      <c r="B34">
        <v>151</v>
      </c>
    </row>
    <row r="35" spans="1:2">
      <c r="A35">
        <v>159</v>
      </c>
      <c r="B35">
        <v>152</v>
      </c>
    </row>
    <row r="36" spans="1:2">
      <c r="A36">
        <v>153</v>
      </c>
      <c r="B36">
        <v>152</v>
      </c>
    </row>
    <row r="37" spans="1:2">
      <c r="A37">
        <v>158</v>
      </c>
      <c r="B37">
        <v>152</v>
      </c>
    </row>
    <row r="38" spans="1:2">
      <c r="A38">
        <v>155</v>
      </c>
      <c r="B38">
        <v>153</v>
      </c>
    </row>
    <row r="39" spans="1:2">
      <c r="A39">
        <v>150</v>
      </c>
      <c r="B39">
        <v>153</v>
      </c>
    </row>
    <row r="40" spans="1:2">
      <c r="A40">
        <v>148</v>
      </c>
      <c r="B40">
        <v>153</v>
      </c>
    </row>
    <row r="41" spans="1:2">
      <c r="A41">
        <v>161</v>
      </c>
      <c r="B41">
        <v>153</v>
      </c>
    </row>
    <row r="42" spans="1:2">
      <c r="A42">
        <v>162</v>
      </c>
      <c r="B42">
        <v>153</v>
      </c>
    </row>
    <row r="43" spans="1:2">
      <c r="A43">
        <v>157</v>
      </c>
      <c r="B43">
        <v>153</v>
      </c>
    </row>
    <row r="44" spans="1:2">
      <c r="A44">
        <v>158</v>
      </c>
      <c r="B44">
        <v>153</v>
      </c>
    </row>
    <row r="45" spans="1:2">
      <c r="A45">
        <v>158</v>
      </c>
      <c r="B45">
        <v>153</v>
      </c>
    </row>
    <row r="46" spans="1:2">
      <c r="A46">
        <v>153</v>
      </c>
      <c r="B46">
        <v>153</v>
      </c>
    </row>
    <row r="47" spans="1:2">
      <c r="A47">
        <v>161</v>
      </c>
      <c r="B47">
        <v>153</v>
      </c>
    </row>
    <row r="48" spans="1:2">
      <c r="A48">
        <v>150</v>
      </c>
      <c r="B48">
        <v>153</v>
      </c>
    </row>
    <row r="49" spans="1:2">
      <c r="A49">
        <v>162</v>
      </c>
      <c r="B49">
        <v>153</v>
      </c>
    </row>
    <row r="50" spans="1:2">
      <c r="A50">
        <v>149</v>
      </c>
      <c r="B50">
        <v>153</v>
      </c>
    </row>
    <row r="51" spans="1:2">
      <c r="A51">
        <v>153</v>
      </c>
      <c r="B51">
        <v>153</v>
      </c>
    </row>
    <row r="52" spans="1:2">
      <c r="A52">
        <v>160</v>
      </c>
      <c r="B52">
        <v>153</v>
      </c>
    </row>
    <row r="53" spans="1:2">
      <c r="A53">
        <v>154</v>
      </c>
      <c r="B53">
        <v>154</v>
      </c>
    </row>
    <row r="54" spans="1:2">
      <c r="A54">
        <v>134</v>
      </c>
      <c r="B54">
        <v>154</v>
      </c>
    </row>
    <row r="55" spans="1:2">
      <c r="A55">
        <v>149</v>
      </c>
      <c r="B55">
        <v>154</v>
      </c>
    </row>
    <row r="56" spans="1:2">
      <c r="A56">
        <v>158</v>
      </c>
      <c r="B56">
        <v>154</v>
      </c>
    </row>
    <row r="57" spans="1:2">
      <c r="A57">
        <v>160</v>
      </c>
      <c r="B57">
        <v>154</v>
      </c>
    </row>
    <row r="58" spans="1:2">
      <c r="A58">
        <v>153</v>
      </c>
      <c r="B58">
        <v>154</v>
      </c>
    </row>
    <row r="59" spans="1:2">
      <c r="A59">
        <v>156</v>
      </c>
      <c r="B59">
        <v>154</v>
      </c>
    </row>
    <row r="60" spans="1:2">
      <c r="A60">
        <v>153</v>
      </c>
      <c r="B60">
        <v>154</v>
      </c>
    </row>
    <row r="61" spans="1:2">
      <c r="A61">
        <v>159</v>
      </c>
      <c r="B61">
        <v>154</v>
      </c>
    </row>
    <row r="62" spans="1:2">
      <c r="A62">
        <v>152</v>
      </c>
      <c r="B62">
        <v>154</v>
      </c>
    </row>
    <row r="63" spans="1:2">
      <c r="A63">
        <v>161</v>
      </c>
      <c r="B63">
        <v>154</v>
      </c>
    </row>
    <row r="64" spans="1:2">
      <c r="A64">
        <v>153</v>
      </c>
      <c r="B64">
        <v>154</v>
      </c>
    </row>
    <row r="65" spans="1:2">
      <c r="A65">
        <v>156</v>
      </c>
      <c r="B65">
        <v>155</v>
      </c>
    </row>
    <row r="66" spans="1:2">
      <c r="A66">
        <v>160</v>
      </c>
      <c r="B66">
        <v>155</v>
      </c>
    </row>
    <row r="67" spans="1:2">
      <c r="A67">
        <v>139</v>
      </c>
      <c r="B67">
        <v>155</v>
      </c>
    </row>
    <row r="68" spans="1:2">
      <c r="A68">
        <v>154</v>
      </c>
      <c r="B68">
        <v>155</v>
      </c>
    </row>
    <row r="69" spans="1:2">
      <c r="A69">
        <v>150</v>
      </c>
      <c r="B69">
        <v>155</v>
      </c>
    </row>
    <row r="70" spans="1:2">
      <c r="A70">
        <v>160</v>
      </c>
      <c r="B70">
        <v>155</v>
      </c>
    </row>
    <row r="71" spans="1:2">
      <c r="A71">
        <v>157</v>
      </c>
      <c r="B71">
        <v>155</v>
      </c>
    </row>
    <row r="72" spans="1:2">
      <c r="A72">
        <v>152</v>
      </c>
      <c r="B72">
        <v>155</v>
      </c>
    </row>
    <row r="73" spans="1:2">
      <c r="A73">
        <v>155</v>
      </c>
      <c r="B73">
        <v>155</v>
      </c>
    </row>
    <row r="74" spans="1:2">
      <c r="A74">
        <v>159</v>
      </c>
      <c r="B74">
        <v>155</v>
      </c>
    </row>
    <row r="75" spans="1:2">
      <c r="A75">
        <v>153</v>
      </c>
      <c r="B75">
        <v>155</v>
      </c>
    </row>
    <row r="76" spans="1:2">
      <c r="A76">
        <v>155</v>
      </c>
      <c r="B76">
        <v>155</v>
      </c>
    </row>
    <row r="77" spans="1:2">
      <c r="A77">
        <v>154</v>
      </c>
      <c r="B77">
        <v>156</v>
      </c>
    </row>
    <row r="78" spans="1:2">
      <c r="A78">
        <v>159</v>
      </c>
      <c r="B78">
        <v>156</v>
      </c>
    </row>
    <row r="79" spans="1:2">
      <c r="A79">
        <v>154</v>
      </c>
      <c r="B79">
        <v>156</v>
      </c>
    </row>
    <row r="80" spans="1:2">
      <c r="A80">
        <v>160</v>
      </c>
      <c r="B80">
        <v>156</v>
      </c>
    </row>
    <row r="81" spans="1:2">
      <c r="A81">
        <v>157</v>
      </c>
      <c r="B81">
        <v>156</v>
      </c>
    </row>
    <row r="82" spans="1:2">
      <c r="A82">
        <v>150</v>
      </c>
      <c r="B82">
        <v>156</v>
      </c>
    </row>
    <row r="83" spans="1:2">
      <c r="A83">
        <v>145</v>
      </c>
      <c r="B83">
        <v>157</v>
      </c>
    </row>
    <row r="84" spans="1:2">
      <c r="A84">
        <v>157</v>
      </c>
      <c r="B84">
        <v>157</v>
      </c>
    </row>
    <row r="85" spans="1:2">
      <c r="A85">
        <v>160</v>
      </c>
      <c r="B85">
        <v>157</v>
      </c>
    </row>
    <row r="86" spans="1:2">
      <c r="A86">
        <v>155</v>
      </c>
      <c r="B86">
        <v>157</v>
      </c>
    </row>
    <row r="87" spans="1:2">
      <c r="A87">
        <v>155</v>
      </c>
      <c r="B87">
        <v>158</v>
      </c>
    </row>
    <row r="88" spans="1:2">
      <c r="A88">
        <v>159</v>
      </c>
      <c r="B88">
        <v>158</v>
      </c>
    </row>
    <row r="89" spans="1:2">
      <c r="A89">
        <v>155</v>
      </c>
      <c r="B89">
        <v>158</v>
      </c>
    </row>
    <row r="90" spans="1:2">
      <c r="A90">
        <v>154</v>
      </c>
      <c r="B90">
        <v>158</v>
      </c>
    </row>
    <row r="91" spans="1:2">
      <c r="A91">
        <v>149</v>
      </c>
      <c r="B91">
        <v>158</v>
      </c>
    </row>
    <row r="92" spans="1:2">
      <c r="A92">
        <v>158</v>
      </c>
      <c r="B92">
        <v>158</v>
      </c>
    </row>
    <row r="93" spans="1:2">
      <c r="A93">
        <v>152</v>
      </c>
      <c r="B93">
        <v>158</v>
      </c>
    </row>
    <row r="94" spans="1:2">
      <c r="A94">
        <v>153</v>
      </c>
      <c r="B94">
        <v>158</v>
      </c>
    </row>
    <row r="95" spans="1:2">
      <c r="A95">
        <v>160</v>
      </c>
      <c r="B95">
        <v>158</v>
      </c>
    </row>
    <row r="96" spans="1:2">
      <c r="A96">
        <v>154</v>
      </c>
      <c r="B96">
        <v>158</v>
      </c>
    </row>
    <row r="97" spans="1:2">
      <c r="A97">
        <v>151</v>
      </c>
      <c r="B97">
        <v>159</v>
      </c>
    </row>
    <row r="98" spans="1:2">
      <c r="A98">
        <v>156</v>
      </c>
      <c r="B98">
        <v>159</v>
      </c>
    </row>
    <row r="99" spans="1:2">
      <c r="A99">
        <v>158</v>
      </c>
      <c r="B99">
        <v>159</v>
      </c>
    </row>
    <row r="100" spans="1:2">
      <c r="A100">
        <v>153</v>
      </c>
      <c r="B100">
        <v>159</v>
      </c>
    </row>
    <row r="101" spans="1:2">
      <c r="A101">
        <v>154</v>
      </c>
      <c r="B101">
        <v>159</v>
      </c>
    </row>
    <row r="102" spans="1:2">
      <c r="A102">
        <v>149</v>
      </c>
      <c r="B102">
        <v>159</v>
      </c>
    </row>
    <row r="103" spans="1:2">
      <c r="A103">
        <v>161</v>
      </c>
      <c r="B103">
        <v>160</v>
      </c>
    </row>
    <row r="104" spans="1:2">
      <c r="A104">
        <v>150</v>
      </c>
      <c r="B104">
        <v>160</v>
      </c>
    </row>
    <row r="105" spans="1:2">
      <c r="A105">
        <v>160</v>
      </c>
      <c r="B105">
        <v>160</v>
      </c>
    </row>
    <row r="106" spans="1:2">
      <c r="A106">
        <v>153</v>
      </c>
      <c r="B106">
        <v>160</v>
      </c>
    </row>
    <row r="107" spans="1:2">
      <c r="A107">
        <v>158</v>
      </c>
      <c r="B107">
        <v>160</v>
      </c>
    </row>
    <row r="108" spans="1:2">
      <c r="A108">
        <v>155</v>
      </c>
      <c r="B108">
        <v>160</v>
      </c>
    </row>
    <row r="109" spans="1:2">
      <c r="A109">
        <v>151</v>
      </c>
      <c r="B109">
        <v>160</v>
      </c>
    </row>
    <row r="110" spans="1:2">
      <c r="A110">
        <v>156</v>
      </c>
      <c r="B110">
        <v>160</v>
      </c>
    </row>
    <row r="111" spans="1:2">
      <c r="A111">
        <v>162</v>
      </c>
      <c r="B111">
        <v>160</v>
      </c>
    </row>
    <row r="112" spans="1:2">
      <c r="A112">
        <v>154</v>
      </c>
      <c r="B112">
        <v>160</v>
      </c>
    </row>
    <row r="113" spans="1:2">
      <c r="A113">
        <v>158</v>
      </c>
      <c r="B113">
        <v>160</v>
      </c>
    </row>
    <row r="114" spans="1:2">
      <c r="A114">
        <v>150</v>
      </c>
      <c r="B114">
        <v>161</v>
      </c>
    </row>
    <row r="115" spans="1:2">
      <c r="A115">
        <v>153</v>
      </c>
      <c r="B115">
        <v>161</v>
      </c>
    </row>
    <row r="116" spans="1:2">
      <c r="A116">
        <v>155</v>
      </c>
      <c r="B116">
        <v>161</v>
      </c>
    </row>
    <row r="117" spans="1:2">
      <c r="A117">
        <v>161</v>
      </c>
      <c r="B117">
        <v>161</v>
      </c>
    </row>
    <row r="118" spans="1:2">
      <c r="A118">
        <v>160</v>
      </c>
      <c r="B118">
        <v>161</v>
      </c>
    </row>
    <row r="119" spans="1:2">
      <c r="A119">
        <v>154</v>
      </c>
      <c r="B119">
        <v>161</v>
      </c>
    </row>
    <row r="120" spans="1:2">
      <c r="A120">
        <v>151</v>
      </c>
      <c r="B120">
        <v>161</v>
      </c>
    </row>
    <row r="121" spans="1:2">
      <c r="A121">
        <v>153</v>
      </c>
      <c r="B121">
        <v>162</v>
      </c>
    </row>
    <row r="122" spans="1:2">
      <c r="A122">
        <v>154</v>
      </c>
      <c r="B122">
        <v>162</v>
      </c>
    </row>
    <row r="123" spans="1:2">
      <c r="A123">
        <v>155</v>
      </c>
      <c r="B123">
        <v>162</v>
      </c>
    </row>
    <row r="124" spans="1:2">
      <c r="A124">
        <v>148</v>
      </c>
      <c r="B124">
        <v>162</v>
      </c>
    </row>
    <row r="125" spans="1:2">
      <c r="A125">
        <v>158</v>
      </c>
      <c r="B125">
        <v>162</v>
      </c>
    </row>
    <row r="126" spans="1:2">
      <c r="A126">
        <v>162</v>
      </c>
      <c r="B126">
        <v>162</v>
      </c>
    </row>
  </sheetData>
  <sortState ref="B7:B126">
    <sortCondition ref="B7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8" sqref="H8"/>
    </sheetView>
  </sheetViews>
  <sheetFormatPr baseColWidth="10" defaultRowHeight="14" x14ac:dyDescent="0"/>
  <sheetData>
    <row r="1" spans="1:6" ht="18">
      <c r="A1" s="11" t="s">
        <v>102</v>
      </c>
    </row>
    <row r="3" spans="1:6">
      <c r="A3" t="s">
        <v>43</v>
      </c>
    </row>
    <row r="5" spans="1:6">
      <c r="A5" s="14" t="s">
        <v>41</v>
      </c>
      <c r="C5" t="s">
        <v>83</v>
      </c>
    </row>
    <row r="6" spans="1:6">
      <c r="A6">
        <v>10</v>
      </c>
      <c r="C6" s="22" t="s">
        <v>65</v>
      </c>
      <c r="D6" s="22" t="s">
        <v>57</v>
      </c>
      <c r="E6" s="22" t="s">
        <v>47</v>
      </c>
      <c r="F6" s="22" t="s">
        <v>48</v>
      </c>
    </row>
    <row r="7" spans="1:6">
      <c r="A7">
        <v>12</v>
      </c>
      <c r="C7">
        <v>1</v>
      </c>
      <c r="D7" s="20" t="s">
        <v>103</v>
      </c>
      <c r="E7">
        <v>10</v>
      </c>
      <c r="F7">
        <f>E7/E$13</f>
        <v>0.25</v>
      </c>
    </row>
    <row r="8" spans="1:6">
      <c r="A8">
        <v>12</v>
      </c>
      <c r="C8">
        <v>2</v>
      </c>
      <c r="D8" s="20" t="s">
        <v>104</v>
      </c>
      <c r="E8">
        <v>8</v>
      </c>
      <c r="F8">
        <f t="shared" ref="F8:F12" si="0">E8/E$13</f>
        <v>0.2</v>
      </c>
    </row>
    <row r="9" spans="1:6">
      <c r="A9">
        <v>13</v>
      </c>
      <c r="C9">
        <v>3</v>
      </c>
      <c r="D9" s="20" t="s">
        <v>105</v>
      </c>
      <c r="E9">
        <v>9</v>
      </c>
      <c r="F9">
        <f t="shared" si="0"/>
        <v>0.22500000000000001</v>
      </c>
    </row>
    <row r="10" spans="1:6">
      <c r="A10">
        <v>14</v>
      </c>
      <c r="C10">
        <v>4</v>
      </c>
      <c r="D10" s="20" t="s">
        <v>106</v>
      </c>
      <c r="E10">
        <v>9</v>
      </c>
      <c r="F10">
        <f t="shared" si="0"/>
        <v>0.22500000000000001</v>
      </c>
    </row>
    <row r="11" spans="1:6">
      <c r="A11">
        <v>15</v>
      </c>
      <c r="C11">
        <v>5</v>
      </c>
      <c r="D11" s="20" t="s">
        <v>107</v>
      </c>
      <c r="E11">
        <v>1</v>
      </c>
      <c r="F11">
        <f t="shared" si="0"/>
        <v>2.5000000000000001E-2</v>
      </c>
    </row>
    <row r="12" spans="1:6">
      <c r="A12">
        <v>15</v>
      </c>
      <c r="C12">
        <v>6</v>
      </c>
      <c r="D12" s="20" t="s">
        <v>108</v>
      </c>
      <c r="E12">
        <v>3</v>
      </c>
      <c r="F12">
        <f t="shared" si="0"/>
        <v>7.4999999999999997E-2</v>
      </c>
    </row>
    <row r="13" spans="1:6">
      <c r="A13">
        <v>16</v>
      </c>
      <c r="D13" s="24" t="s">
        <v>23</v>
      </c>
      <c r="E13" s="25">
        <f>SUM(E7:E12)</f>
        <v>40</v>
      </c>
      <c r="F13" s="25">
        <f>SUM(F7:F12)</f>
        <v>1</v>
      </c>
    </row>
    <row r="14" spans="1:6">
      <c r="A14">
        <v>17</v>
      </c>
    </row>
    <row r="15" spans="1:6">
      <c r="A15">
        <v>21</v>
      </c>
    </row>
    <row r="16" spans="1:6">
      <c r="A16">
        <v>25</v>
      </c>
      <c r="C16" t="s">
        <v>83</v>
      </c>
    </row>
    <row r="17" spans="1:9">
      <c r="A17">
        <v>27</v>
      </c>
      <c r="C17" s="22" t="s">
        <v>65</v>
      </c>
      <c r="D17" s="22" t="s">
        <v>57</v>
      </c>
      <c r="E17" s="22" t="s">
        <v>47</v>
      </c>
      <c r="F17" s="22" t="s">
        <v>48</v>
      </c>
      <c r="G17" s="22" t="s">
        <v>99</v>
      </c>
      <c r="H17" s="22" t="s">
        <v>100</v>
      </c>
      <c r="I17" s="22" t="s">
        <v>101</v>
      </c>
    </row>
    <row r="18" spans="1:9">
      <c r="A18">
        <v>28</v>
      </c>
      <c r="C18">
        <v>1</v>
      </c>
      <c r="D18" s="20" t="s">
        <v>109</v>
      </c>
      <c r="E18">
        <v>5</v>
      </c>
      <c r="F18">
        <f>E18/E$24</f>
        <v>0.125</v>
      </c>
      <c r="G18">
        <v>5</v>
      </c>
      <c r="H18">
        <f t="shared" ref="H18:H23" si="1">E18/G18</f>
        <v>1</v>
      </c>
      <c r="I18">
        <f>F18/G18</f>
        <v>2.5000000000000001E-2</v>
      </c>
    </row>
    <row r="19" spans="1:9">
      <c r="A19">
        <v>29</v>
      </c>
      <c r="C19">
        <v>2</v>
      </c>
      <c r="D19" s="20" t="s">
        <v>110</v>
      </c>
      <c r="E19">
        <v>5</v>
      </c>
      <c r="F19">
        <f t="shared" ref="F19:F23" si="2">E19/E$24</f>
        <v>0.125</v>
      </c>
      <c r="G19">
        <v>10</v>
      </c>
      <c r="H19">
        <f t="shared" si="1"/>
        <v>0.5</v>
      </c>
      <c r="I19">
        <f t="shared" ref="I19:I23" si="3">F19/G19</f>
        <v>1.2500000000000001E-2</v>
      </c>
    </row>
    <row r="20" spans="1:9">
      <c r="A20">
        <v>32</v>
      </c>
      <c r="C20">
        <v>3</v>
      </c>
      <c r="D20" s="20" t="s">
        <v>104</v>
      </c>
      <c r="E20">
        <v>8</v>
      </c>
      <c r="F20">
        <f t="shared" si="2"/>
        <v>0.2</v>
      </c>
      <c r="G20">
        <v>15</v>
      </c>
      <c r="H20" s="3">
        <f t="shared" si="1"/>
        <v>0.53333333333333333</v>
      </c>
      <c r="I20" s="27">
        <f t="shared" si="3"/>
        <v>1.3333333333333334E-2</v>
      </c>
    </row>
    <row r="21" spans="1:9">
      <c r="A21">
        <v>33</v>
      </c>
      <c r="C21">
        <v>4</v>
      </c>
      <c r="D21" s="20" t="s">
        <v>105</v>
      </c>
      <c r="E21">
        <v>9</v>
      </c>
      <c r="F21">
        <f t="shared" si="2"/>
        <v>0.22500000000000001</v>
      </c>
      <c r="G21">
        <v>15</v>
      </c>
      <c r="H21">
        <f t="shared" si="1"/>
        <v>0.6</v>
      </c>
      <c r="I21">
        <f t="shared" si="3"/>
        <v>1.5000000000000001E-2</v>
      </c>
    </row>
    <row r="22" spans="1:9">
      <c r="A22">
        <v>38</v>
      </c>
      <c r="C22">
        <v>5</v>
      </c>
      <c r="D22" s="20" t="s">
        <v>106</v>
      </c>
      <c r="E22">
        <v>9</v>
      </c>
      <c r="F22">
        <f t="shared" si="2"/>
        <v>0.22500000000000001</v>
      </c>
      <c r="G22">
        <v>15</v>
      </c>
      <c r="H22">
        <f t="shared" si="1"/>
        <v>0.6</v>
      </c>
      <c r="I22">
        <f t="shared" si="3"/>
        <v>1.5000000000000001E-2</v>
      </c>
    </row>
    <row r="23" spans="1:9">
      <c r="A23">
        <v>38</v>
      </c>
      <c r="C23">
        <v>6</v>
      </c>
      <c r="D23" s="20" t="s">
        <v>111</v>
      </c>
      <c r="E23">
        <v>4</v>
      </c>
      <c r="F23">
        <f t="shared" si="2"/>
        <v>0.1</v>
      </c>
      <c r="G23">
        <v>30</v>
      </c>
      <c r="H23" s="3">
        <f t="shared" si="1"/>
        <v>0.13333333333333333</v>
      </c>
      <c r="I23" s="27">
        <f t="shared" si="3"/>
        <v>3.3333333333333335E-3</v>
      </c>
    </row>
    <row r="24" spans="1:9">
      <c r="A24">
        <v>40</v>
      </c>
      <c r="D24" s="24" t="s">
        <v>23</v>
      </c>
      <c r="E24" s="25">
        <f>SUM(E18:E23)</f>
        <v>40</v>
      </c>
      <c r="F24" s="25">
        <f>SUM(F18:F23)</f>
        <v>1</v>
      </c>
    </row>
    <row r="25" spans="1:9">
      <c r="A25">
        <v>40</v>
      </c>
    </row>
    <row r="26" spans="1:9">
      <c r="A26">
        <v>42</v>
      </c>
    </row>
    <row r="27" spans="1:9">
      <c r="A27">
        <v>45</v>
      </c>
    </row>
    <row r="28" spans="1:9">
      <c r="A28">
        <v>46</v>
      </c>
    </row>
    <row r="29" spans="1:9">
      <c r="A29">
        <v>49</v>
      </c>
    </row>
    <row r="30" spans="1:9">
      <c r="A30">
        <v>53</v>
      </c>
    </row>
    <row r="31" spans="1:9">
      <c r="A31">
        <v>53</v>
      </c>
    </row>
    <row r="32" spans="1:9">
      <c r="A32">
        <v>54</v>
      </c>
    </row>
    <row r="33" spans="1:1">
      <c r="A33">
        <v>55</v>
      </c>
    </row>
    <row r="34" spans="1:1">
      <c r="A34">
        <v>57</v>
      </c>
    </row>
    <row r="35" spans="1:1">
      <c r="A35">
        <v>58</v>
      </c>
    </row>
    <row r="36" spans="1:1">
      <c r="A36">
        <v>59</v>
      </c>
    </row>
    <row r="37" spans="1:1">
      <c r="A37">
        <v>59</v>
      </c>
    </row>
    <row r="38" spans="1:1">
      <c r="A38">
        <v>65</v>
      </c>
    </row>
    <row r="39" spans="1:1">
      <c r="A39">
        <v>65</v>
      </c>
    </row>
    <row r="40" spans="1:1">
      <c r="A40">
        <v>66</v>
      </c>
    </row>
    <row r="41" spans="1:1">
      <c r="A41">
        <v>67</v>
      </c>
    </row>
    <row r="42" spans="1:1">
      <c r="A42">
        <v>76</v>
      </c>
    </row>
    <row r="43" spans="1:1">
      <c r="A43">
        <v>87</v>
      </c>
    </row>
    <row r="44" spans="1:1">
      <c r="A44">
        <v>89</v>
      </c>
    </row>
    <row r="45" spans="1:1">
      <c r="A45">
        <v>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K30" sqref="K30"/>
    </sheetView>
  </sheetViews>
  <sheetFormatPr baseColWidth="10" defaultRowHeight="14" x14ac:dyDescent="0"/>
  <sheetData>
    <row r="1" spans="1:8" ht="18">
      <c r="A1" s="11" t="s">
        <v>112</v>
      </c>
    </row>
    <row r="3" spans="1:8">
      <c r="A3" t="s">
        <v>113</v>
      </c>
    </row>
    <row r="4" spans="1:8">
      <c r="A4" s="22" t="s">
        <v>65</v>
      </c>
      <c r="B4" s="22" t="s">
        <v>57</v>
      </c>
      <c r="C4" s="22" t="s">
        <v>50</v>
      </c>
      <c r="D4" s="22" t="s">
        <v>48</v>
      </c>
      <c r="E4" s="22" t="s">
        <v>47</v>
      </c>
      <c r="F4" s="22" t="s">
        <v>99</v>
      </c>
      <c r="G4" s="22" t="s">
        <v>100</v>
      </c>
      <c r="H4" s="22" t="s">
        <v>101</v>
      </c>
    </row>
    <row r="5" spans="1:8">
      <c r="A5">
        <v>1</v>
      </c>
      <c r="B5" s="20" t="s">
        <v>114</v>
      </c>
      <c r="C5" s="28">
        <v>0.15</v>
      </c>
      <c r="D5" s="28">
        <f>C5</f>
        <v>0.15</v>
      </c>
      <c r="E5">
        <f>D5*E$12</f>
        <v>30</v>
      </c>
      <c r="F5">
        <f>2</f>
        <v>2</v>
      </c>
      <c r="G5">
        <f>E5/F5</f>
        <v>15</v>
      </c>
      <c r="H5">
        <f>D5/F5</f>
        <v>7.4999999999999997E-2</v>
      </c>
    </row>
    <row r="6" spans="1:8">
      <c r="A6">
        <v>2</v>
      </c>
      <c r="B6" s="20" t="s">
        <v>115</v>
      </c>
      <c r="C6" s="28">
        <v>0.4</v>
      </c>
      <c r="D6" s="28">
        <f>C6-C5</f>
        <v>0.25</v>
      </c>
      <c r="E6">
        <f t="shared" ref="E6:E11" si="0">D6*E$12</f>
        <v>50</v>
      </c>
      <c r="F6">
        <f>5-2</f>
        <v>3</v>
      </c>
      <c r="G6" s="26">
        <f t="shared" ref="G6:G11" si="1">E6/F6</f>
        <v>16.666666666666668</v>
      </c>
      <c r="H6" s="27">
        <f t="shared" ref="H6:H11" si="2">D6/F6</f>
        <v>8.3333333333333329E-2</v>
      </c>
    </row>
    <row r="7" spans="1:8">
      <c r="A7">
        <v>3</v>
      </c>
      <c r="B7" s="20" t="s">
        <v>116</v>
      </c>
      <c r="C7" s="28">
        <v>0.6</v>
      </c>
      <c r="D7" s="28">
        <f t="shared" ref="D7:D11" si="3">C7-C6</f>
        <v>0.19999999999999996</v>
      </c>
      <c r="E7">
        <f t="shared" si="0"/>
        <v>39.999999999999993</v>
      </c>
      <c r="F7">
        <f>10-5</f>
        <v>5</v>
      </c>
      <c r="G7">
        <f t="shared" si="1"/>
        <v>7.9999999999999982</v>
      </c>
      <c r="H7">
        <f t="shared" si="2"/>
        <v>3.9999999999999994E-2</v>
      </c>
    </row>
    <row r="8" spans="1:8">
      <c r="A8">
        <v>4</v>
      </c>
      <c r="B8" s="20" t="s">
        <v>117</v>
      </c>
      <c r="C8" s="28">
        <v>0.78</v>
      </c>
      <c r="D8" s="28">
        <f t="shared" si="3"/>
        <v>0.18000000000000005</v>
      </c>
      <c r="E8">
        <f t="shared" si="0"/>
        <v>36.000000000000007</v>
      </c>
      <c r="F8">
        <f>15-10</f>
        <v>5</v>
      </c>
      <c r="G8">
        <f t="shared" si="1"/>
        <v>7.2000000000000011</v>
      </c>
      <c r="H8">
        <f t="shared" si="2"/>
        <v>3.6000000000000011E-2</v>
      </c>
    </row>
    <row r="9" spans="1:8">
      <c r="A9">
        <v>5</v>
      </c>
      <c r="B9" s="20" t="s">
        <v>118</v>
      </c>
      <c r="C9" s="28">
        <v>0.94</v>
      </c>
      <c r="D9" s="28">
        <f t="shared" si="3"/>
        <v>0.15999999999999992</v>
      </c>
      <c r="E9">
        <f t="shared" si="0"/>
        <v>31.999999999999986</v>
      </c>
      <c r="F9">
        <f>20-15</f>
        <v>5</v>
      </c>
      <c r="G9">
        <f t="shared" si="1"/>
        <v>6.3999999999999968</v>
      </c>
      <c r="H9">
        <f t="shared" si="2"/>
        <v>3.1999999999999987E-2</v>
      </c>
    </row>
    <row r="10" spans="1:8">
      <c r="A10">
        <v>6</v>
      </c>
      <c r="B10" s="20" t="s">
        <v>119</v>
      </c>
      <c r="C10" s="28">
        <v>0.99</v>
      </c>
      <c r="D10" s="28">
        <f t="shared" si="3"/>
        <v>5.0000000000000044E-2</v>
      </c>
      <c r="E10">
        <f t="shared" si="0"/>
        <v>10.000000000000009</v>
      </c>
      <c r="F10">
        <f>30-20</f>
        <v>10</v>
      </c>
      <c r="G10">
        <f t="shared" si="1"/>
        <v>1.0000000000000009</v>
      </c>
      <c r="H10">
        <f t="shared" si="2"/>
        <v>5.0000000000000044E-3</v>
      </c>
    </row>
    <row r="11" spans="1:8">
      <c r="A11">
        <v>7</v>
      </c>
      <c r="B11" s="20" t="s">
        <v>120</v>
      </c>
      <c r="C11" s="28">
        <v>1</v>
      </c>
      <c r="D11" s="28">
        <f t="shared" si="3"/>
        <v>1.0000000000000009E-2</v>
      </c>
      <c r="E11">
        <f t="shared" si="0"/>
        <v>2.0000000000000018</v>
      </c>
      <c r="F11">
        <f>60-30</f>
        <v>30</v>
      </c>
      <c r="G11" s="26">
        <f t="shared" si="1"/>
        <v>6.6666666666666721E-2</v>
      </c>
      <c r="H11" s="27">
        <f t="shared" si="2"/>
        <v>3.3333333333333365E-4</v>
      </c>
    </row>
    <row r="12" spans="1:8">
      <c r="B12" s="24" t="s">
        <v>23</v>
      </c>
      <c r="D12" s="29">
        <f>SUM(D5:D11)</f>
        <v>1</v>
      </c>
      <c r="E12" s="25">
        <v>200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E.2.1</vt:lpstr>
      <vt:lpstr>E.2.2</vt:lpstr>
      <vt:lpstr>E.2.3</vt:lpstr>
      <vt:lpstr>E.2.4</vt:lpstr>
      <vt:lpstr>E.2.5</vt:lpstr>
      <vt:lpstr>E.2.7</vt:lpstr>
      <vt:lpstr>E.2.8</vt:lpstr>
      <vt:lpstr>E.2.9</vt:lpstr>
      <vt:lpstr>E.2.10</vt:lpstr>
      <vt:lpstr>E.2.11</vt:lpstr>
      <vt:lpstr>E.2.12</vt:lpstr>
      <vt:lpstr>E.2.13</vt:lpstr>
      <vt:lpstr>E.2.14</vt:lpstr>
      <vt:lpstr>E.2.15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</dc:creator>
  <cp:lastModifiedBy>Catherine Vermandele</cp:lastModifiedBy>
  <dcterms:created xsi:type="dcterms:W3CDTF">2014-10-26T16:36:58Z</dcterms:created>
  <dcterms:modified xsi:type="dcterms:W3CDTF">2015-10-04T08:32:19Z</dcterms:modified>
</cp:coreProperties>
</file>